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xr:revisionPtr revIDLastSave="0" documentId="13_ncr:1_{27BF1ACC-9F3E-490B-B82A-E592C2DAF5BA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F13" i="12" s="1"/>
  <c r="J35" i="12"/>
  <c r="K35" i="12" s="1"/>
  <c r="E13" i="12" s="1"/>
  <c r="H35" i="12"/>
  <c r="B13" i="12" s="1"/>
  <c r="F35" i="12"/>
  <c r="G35" i="12" s="1"/>
  <c r="G12" i="12" s="1"/>
  <c r="D35" i="12"/>
  <c r="D12" i="12" s="1"/>
  <c r="B35" i="12"/>
  <c r="C35" i="12" s="1"/>
  <c r="C12" i="12" s="1"/>
  <c r="B12" i="12" l="1"/>
  <c r="F12" i="12"/>
  <c r="D13" i="12"/>
  <c r="D14" i="12" s="1"/>
  <c r="F14" i="12"/>
  <c r="B14" i="12"/>
  <c r="E35" i="12"/>
  <c r="E12" i="12" s="1"/>
  <c r="I35" i="12"/>
  <c r="C13" i="12" s="1"/>
  <c r="M35" i="12"/>
  <c r="G13" i="12" s="1"/>
  <c r="L35" i="11"/>
  <c r="M35" i="11" s="1"/>
  <c r="G13" i="11" s="1"/>
  <c r="J35" i="11"/>
  <c r="D13" i="11" s="1"/>
  <c r="H35" i="11"/>
  <c r="I35" i="11" s="1"/>
  <c r="C13" i="11" s="1"/>
  <c r="F35" i="11"/>
  <c r="F12" i="11" s="1"/>
  <c r="D35" i="11"/>
  <c r="E35" i="11" s="1"/>
  <c r="E12" i="11" s="1"/>
  <c r="B35" i="11"/>
  <c r="B12" i="11" s="1"/>
  <c r="B13" i="11"/>
  <c r="G14" i="12" l="1"/>
  <c r="D12" i="11"/>
  <c r="F13" i="11"/>
  <c r="F14" i="11" s="1"/>
  <c r="E14" i="12"/>
  <c r="C14" i="12"/>
  <c r="B14" i="11"/>
  <c r="D14" i="11"/>
  <c r="C35" i="11"/>
  <c r="C12" i="11" s="1"/>
  <c r="G35" i="11"/>
  <c r="G12" i="11" s="1"/>
  <c r="K35" i="11"/>
  <c r="E13" i="11" s="1"/>
  <c r="L35" i="10"/>
  <c r="M35" i="10" s="1"/>
  <c r="G13" i="10" s="1"/>
  <c r="J35" i="10"/>
  <c r="D13" i="10" s="1"/>
  <c r="H35" i="10"/>
  <c r="I35" i="10" s="1"/>
  <c r="C13" i="10" s="1"/>
  <c r="F35" i="10"/>
  <c r="F12" i="10" s="1"/>
  <c r="D35" i="10"/>
  <c r="E35" i="10" s="1"/>
  <c r="E12" i="10" s="1"/>
  <c r="B35" i="10"/>
  <c r="B12" i="10" s="1"/>
  <c r="B13" i="10" l="1"/>
  <c r="G14" i="11"/>
  <c r="E14" i="11"/>
  <c r="F13" i="10"/>
  <c r="F14" i="10" s="1"/>
  <c r="C14" i="11"/>
  <c r="D12" i="10"/>
  <c r="D14" i="10" s="1"/>
  <c r="B14" i="10"/>
  <c r="C35" i="10"/>
  <c r="C12" i="10" s="1"/>
  <c r="G35" i="10"/>
  <c r="G12" i="10" s="1"/>
  <c r="K35" i="10"/>
  <c r="E13" i="10" s="1"/>
  <c r="L35" i="9"/>
  <c r="M35" i="9" s="1"/>
  <c r="G13" i="9" s="1"/>
  <c r="J35" i="9"/>
  <c r="D13" i="9" s="1"/>
  <c r="H35" i="9"/>
  <c r="I35" i="9" s="1"/>
  <c r="C13" i="9" s="1"/>
  <c r="F35" i="9"/>
  <c r="F12" i="9" s="1"/>
  <c r="D35" i="9"/>
  <c r="E35" i="9" s="1"/>
  <c r="E12" i="9" s="1"/>
  <c r="B35" i="9"/>
  <c r="B12" i="9" s="1"/>
  <c r="C14" i="10" l="1"/>
  <c r="G14" i="10"/>
  <c r="E14" i="10"/>
  <c r="F13" i="9"/>
  <c r="F14" i="9" s="1"/>
  <c r="D12" i="9"/>
  <c r="D14" i="9" s="1"/>
  <c r="B13" i="9"/>
  <c r="B14" i="9" s="1"/>
  <c r="C35" i="9"/>
  <c r="C12" i="9" s="1"/>
  <c r="G35" i="9"/>
  <c r="G12" i="9" s="1"/>
  <c r="K35" i="9"/>
  <c r="E13" i="9" s="1"/>
  <c r="E14" i="9" s="1"/>
  <c r="L35" i="8"/>
  <c r="M35" i="8" s="1"/>
  <c r="G13" i="8" s="1"/>
  <c r="J35" i="8"/>
  <c r="K35" i="8" s="1"/>
  <c r="E13" i="8" s="1"/>
  <c r="H35" i="8"/>
  <c r="I35" i="8" s="1"/>
  <c r="C13" i="8" s="1"/>
  <c r="F35" i="8"/>
  <c r="F12" i="8" s="1"/>
  <c r="D35" i="8"/>
  <c r="E35" i="8" s="1"/>
  <c r="E12" i="8" s="1"/>
  <c r="B35" i="8"/>
  <c r="B12" i="8" s="1"/>
  <c r="F13" i="8" l="1"/>
  <c r="G14" i="9"/>
  <c r="D12" i="8"/>
  <c r="B13" i="8"/>
  <c r="B14" i="8" s="1"/>
  <c r="C14" i="9"/>
  <c r="F14" i="8"/>
  <c r="G35" i="8"/>
  <c r="G12" i="8" s="1"/>
  <c r="D13" i="8"/>
  <c r="C35" i="8"/>
  <c r="C12" i="8" s="1"/>
  <c r="L35" i="7"/>
  <c r="F13" i="7" s="1"/>
  <c r="J35" i="7"/>
  <c r="K35" i="7" s="1"/>
  <c r="E13" i="7" s="1"/>
  <c r="H35" i="7"/>
  <c r="B13" i="7" s="1"/>
  <c r="F35" i="7"/>
  <c r="F12" i="7" s="1"/>
  <c r="D35" i="7"/>
  <c r="D12" i="7" s="1"/>
  <c r="B35" i="7"/>
  <c r="C35" i="7" s="1"/>
  <c r="C12" i="7" s="1"/>
  <c r="D14" i="8" l="1"/>
  <c r="E14" i="8" s="1"/>
  <c r="D13" i="7"/>
  <c r="D14" i="7" s="1"/>
  <c r="F14" i="7"/>
  <c r="B12" i="7"/>
  <c r="B14" i="7" s="1"/>
  <c r="C14" i="8"/>
  <c r="G14" i="8"/>
  <c r="M35" i="7"/>
  <c r="G13" i="7" s="1"/>
  <c r="G35" i="7"/>
  <c r="G12" i="7" s="1"/>
  <c r="E35" i="7"/>
  <c r="E12" i="7" s="1"/>
  <c r="I35" i="7"/>
  <c r="C13" i="7" s="1"/>
  <c r="L35" i="6"/>
  <c r="M35" i="6" s="1"/>
  <c r="G13" i="6" s="1"/>
  <c r="J35" i="6"/>
  <c r="K35" i="6" s="1"/>
  <c r="E13" i="6" s="1"/>
  <c r="H35" i="6"/>
  <c r="I35" i="6" s="1"/>
  <c r="C13" i="6" s="1"/>
  <c r="F35" i="6"/>
  <c r="G35" i="6" s="1"/>
  <c r="G12" i="6" s="1"/>
  <c r="D35" i="6"/>
  <c r="D12" i="6" s="1"/>
  <c r="B35" i="6"/>
  <c r="B12" i="6" s="1"/>
  <c r="E14" i="7" l="1"/>
  <c r="F13" i="6"/>
  <c r="C35" i="6"/>
  <c r="C12" i="6" s="1"/>
  <c r="G14" i="7"/>
  <c r="D13" i="6"/>
  <c r="D14" i="6" s="1"/>
  <c r="C14" i="7"/>
  <c r="F12" i="6"/>
  <c r="B13" i="6"/>
  <c r="E35" i="6"/>
  <c r="E12" i="6" s="1"/>
  <c r="L35" i="5"/>
  <c r="M35" i="5" s="1"/>
  <c r="G13" i="5" s="1"/>
  <c r="J35" i="5"/>
  <c r="H35" i="5"/>
  <c r="F35" i="5"/>
  <c r="G35" i="5" s="1"/>
  <c r="G12" i="5" s="1"/>
  <c r="D35" i="5"/>
  <c r="D12" i="5" s="1"/>
  <c r="B35" i="5"/>
  <c r="C35" i="5" s="1"/>
  <c r="C12" i="5" s="1"/>
  <c r="F14" i="6" l="1"/>
  <c r="G14" i="6"/>
  <c r="E14" i="6"/>
  <c r="K35" i="5"/>
  <c r="E13" i="5" s="1"/>
  <c r="F13" i="5"/>
  <c r="B13" i="5"/>
  <c r="I35" i="5"/>
  <c r="C13" i="5" s="1"/>
  <c r="B12" i="5"/>
  <c r="B14" i="5" s="1"/>
  <c r="F12" i="5"/>
  <c r="F14" i="5" s="1"/>
  <c r="G14" i="5" s="1"/>
  <c r="E35" i="5"/>
  <c r="E12" i="5" s="1"/>
  <c r="B14" i="6"/>
  <c r="C14" i="6" s="1"/>
  <c r="D13" i="5"/>
  <c r="D14" i="5" s="1"/>
  <c r="L35" i="4"/>
  <c r="M35" i="4" s="1"/>
  <c r="G13" i="4" s="1"/>
  <c r="J35" i="4"/>
  <c r="H35" i="4"/>
  <c r="I35" i="4" s="1"/>
  <c r="C13" i="4" s="1"/>
  <c r="F35" i="4"/>
  <c r="G35" i="4" s="1"/>
  <c r="G12" i="4" s="1"/>
  <c r="D35" i="4"/>
  <c r="E35" i="4" s="1"/>
  <c r="E12" i="4" s="1"/>
  <c r="B35" i="4"/>
  <c r="C35" i="4" s="1"/>
  <c r="C12" i="4" s="1"/>
  <c r="F13" i="4" l="1"/>
  <c r="D12" i="4"/>
  <c r="E14" i="5"/>
  <c r="K35" i="4"/>
  <c r="E13" i="4" s="1"/>
  <c r="D13" i="4"/>
  <c r="C14" i="5"/>
  <c r="B12" i="4"/>
  <c r="B13" i="4"/>
  <c r="F12" i="4"/>
  <c r="F14" i="4" s="1"/>
  <c r="L35" i="3"/>
  <c r="M35" i="3" s="1"/>
  <c r="G13" i="3" s="1"/>
  <c r="J35" i="3"/>
  <c r="H35" i="3"/>
  <c r="B13" i="3" s="1"/>
  <c r="F35" i="3"/>
  <c r="G35" i="3" s="1"/>
  <c r="G12" i="3" s="1"/>
  <c r="D35" i="3"/>
  <c r="E35" i="3" s="1"/>
  <c r="E12" i="3" s="1"/>
  <c r="B35" i="3"/>
  <c r="B12" i="3" s="1"/>
  <c r="D14" i="4" l="1"/>
  <c r="E14" i="4" s="1"/>
  <c r="F12" i="3"/>
  <c r="F13" i="3"/>
  <c r="K35" i="3"/>
  <c r="E13" i="3" s="1"/>
  <c r="B14" i="4"/>
  <c r="C14" i="4" s="1"/>
  <c r="G14" i="4"/>
  <c r="D13" i="3"/>
  <c r="C35" i="3"/>
  <c r="C12" i="3" s="1"/>
  <c r="D12" i="3"/>
  <c r="I35" i="3"/>
  <c r="C13" i="3" s="1"/>
  <c r="B14" i="3"/>
  <c r="L35" i="2"/>
  <c r="J35" i="2"/>
  <c r="H35" i="2"/>
  <c r="F35" i="2"/>
  <c r="G35" i="2" s="1"/>
  <c r="G12" i="2" s="1"/>
  <c r="D35" i="2"/>
  <c r="D12" i="2" s="1"/>
  <c r="B35" i="2"/>
  <c r="C35" i="2" s="1"/>
  <c r="C12" i="2" s="1"/>
  <c r="D13" i="2"/>
  <c r="F14" i="3" l="1"/>
  <c r="G14" i="3" s="1"/>
  <c r="B13" i="2"/>
  <c r="I35" i="2"/>
  <c r="C13" i="2" s="1"/>
  <c r="K35" i="2"/>
  <c r="E13" i="2" s="1"/>
  <c r="F13" i="2"/>
  <c r="M35" i="2"/>
  <c r="G13" i="2" s="1"/>
  <c r="D14" i="3"/>
  <c r="E14" i="3" s="1"/>
  <c r="C14" i="3"/>
  <c r="B12" i="2"/>
  <c r="B14" i="2" s="1"/>
  <c r="F12" i="2"/>
  <c r="D14" i="2"/>
  <c r="E35" i="2"/>
  <c r="E12" i="2" s="1"/>
  <c r="F14" i="2" l="1"/>
  <c r="G14" i="2" s="1"/>
  <c r="E14" i="2"/>
  <c r="C14" i="2"/>
  <c r="L35" i="1"/>
  <c r="J35" i="1"/>
  <c r="H35" i="1"/>
  <c r="F35" i="1"/>
  <c r="G35" i="1" s="1"/>
  <c r="G12" i="1" s="1"/>
  <c r="D35" i="1"/>
  <c r="D12" i="1" s="1"/>
  <c r="B35" i="1"/>
  <c r="C35" i="1" s="1"/>
  <c r="C12" i="1" s="1"/>
  <c r="F13" i="1" l="1"/>
  <c r="M35" i="1"/>
  <c r="G13" i="1" s="1"/>
  <c r="K35" i="1"/>
  <c r="E13" i="1" s="1"/>
  <c r="D13" i="1"/>
  <c r="D14" i="1" s="1"/>
  <c r="B13" i="1"/>
  <c r="I35" i="1"/>
  <c r="C13" i="1" s="1"/>
  <c r="B12" i="1"/>
  <c r="F12" i="1"/>
  <c r="E35" i="1"/>
  <c r="E12" i="1" s="1"/>
  <c r="F14" i="1" l="1"/>
  <c r="G14" i="1" s="1"/>
  <c r="B14" i="1"/>
  <c r="C14" i="1"/>
  <c r="E14" i="1"/>
</calcChain>
</file>

<file path=xl/sharedStrings.xml><?xml version="1.0" encoding="utf-8"?>
<sst xmlns="http://schemas.openxmlformats.org/spreadsheetml/2006/main" count="708" uniqueCount="63">
  <si>
    <t>Tall spesifisert på art, produksjonsområde og årsklasse</t>
  </si>
  <si>
    <t>Kilde: Fiskeridirektoratet, Biomasseregisteret</t>
  </si>
  <si>
    <t>Totalt laks og regnbueørret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</si>
  <si>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</si>
  <si>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</si>
  <si>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</si>
  <si>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</si>
  <si>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</si>
  <si>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</si>
  <si>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</si>
  <si>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</si>
  <si>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</si>
  <si>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</si>
  <si>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</si>
  <si>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</si>
  <si>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</si>
  <si>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</si>
  <si>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</si>
  <si>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</si>
  <si>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</si>
  <si>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</si>
  <si>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</si>
  <si>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</si>
  <si>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</si>
  <si>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</si>
  <si>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</si>
  <si>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</si>
  <si>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</si>
  <si>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</si>
  <si>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</si>
  <si>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</si>
  <si>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(biomasse) ved månedslutt i 2021 (PRODUKSJONSOMRÅDE)</t>
  </si>
  <si>
    <t>Innrapportert beholdning av fisk pr. utgangen av januar 2021 fordelt på årsklasse og art. Antall i 1000 stk. Gjennomsnittlig vekt i kg.</t>
  </si>
  <si>
    <t>Innrapportert beholdning av fisk pr. utgangen av januar 2021 fordelt på årsklasse og produksjonsområde. Antall i 1000 stk. Gjennomsnittlig vekt i kg.</t>
  </si>
  <si>
    <t>Innrapportert beholdning av fisk pr. utgangen av februar 2021 fordelt på årsklasse og art. Antall i 1000 stk. Gjennomsnittlig vekt i kg.</t>
  </si>
  <si>
    <t>Innrapportert beholdning av fisk pr. utgangen av februar 2021 fordelt på årsklasse og produksjonsområde. Antall i 1000 stk. Gjennomsnittlig vekt i kg.</t>
  </si>
  <si>
    <t>Innrapportert beholdning av fisk pr. utgangen av mars 2021 fordelt på årsklasse og art. Antall i 1000 stk. Gjennomsnittlig vekt i kg.</t>
  </si>
  <si>
    <t>Innrapportert beholdning av fisk pr. utgangen av mars 2021 fordelt på årsklasse og produksjonsområde. Antall i 1000 stk. Gjennomsnittlig vekt i kg.</t>
  </si>
  <si>
    <t>Innrapportert beholdning av fisk pr. utgangen av april 2021 fordelt på årsklasse og art. Antall i 1000 stk. Gjennomsnittlig vekt i kg.</t>
  </si>
  <si>
    <t>Innrapportert beholdning av fisk pr. utgangen av april 2021 fordelt på årsklasse og produksjonsområde. Antall i 1000 stk. Gjennomsnittlig vekt i kg.</t>
  </si>
  <si>
    <t>Innrapportert beholdning av fisk pr. utgangen av mai 2021 fordelt på årsklasse og art. Antall i 1000 stk. Gjennomsnittlig vekt i kg.</t>
  </si>
  <si>
    <t>Innrapportert beholdning av fisk pr. utgangen av mai 2021 fordelt på årsklasse og produksjonsområde. Antall i 1000 stk. Gjennomsnittlig vekt i kg.</t>
  </si>
  <si>
    <t>Innrapporterte data pr. 15.07.2021</t>
  </si>
  <si>
    <t>Innrapportert beholdning av fisk pr. utgangen av juni 2021 fordelt på årsklasse og art. Antall i 1000 stk. Gjennomsnittlig vekt i kg.</t>
  </si>
  <si>
    <t>Innrapportert beholdning av fisk pr. utgangen av juni 2021 fordelt på årsklasse og produksjonsområde. Antall i 1000 stk. Gjennomsnittlig vekt i kg.</t>
  </si>
  <si>
    <t>Innrapporterte data pr. 19.08.2021</t>
  </si>
  <si>
    <t>Innrapportert beholdning av fisk pr. utgangen av juli 2021 fordelt på årsklasse og art. Antall i 1000 stk. Gjennomsnittlig vekt i kg.</t>
  </si>
  <si>
    <t>Innrapportert beholdning av fisk pr. utgangen av juli 2021 fordelt på årsklasse og produksjonsområde. Antall i 1000 stk. Gjennomsnittlig vekt i kg.</t>
  </si>
  <si>
    <t>Innrapporterte data pr. 16.09.2021</t>
  </si>
  <si>
    <t>Innrapportert beholdning av fisk pr. utgangen av august 2021 fordelt på årsklasse og art. Antall i 1000 stk. Gjennomsnittlig vekt i kg.</t>
  </si>
  <si>
    <t>Innrapportert beholdning av fisk pr. utgangen av august 2021 fordelt på årsklasse og produksjonsområde. Antall i 1000 stk. Gjennomsnittlig vekt i kg.</t>
  </si>
  <si>
    <t>Innrapporterte data pr. 21.10.2021</t>
  </si>
  <si>
    <t>Innrapportert beholdning av fisk pr. utgangen av september 2021 fordelt på årsklasse og art. Antall i 1000 stk. Gjennomsnittlig vekt i kg.</t>
  </si>
  <si>
    <t>Innrapportert beholdning av fisk pr. utgangen av september 2021 fordelt på årsklasse og produksjonsområde. Antall i 1000 stk. Gjennomsnittlig vekt i kg.</t>
  </si>
  <si>
    <t>Innrapportert beholdning av fisk pr. utgangen av oktober 2021 fordelt på årsklasse og art. Antall i 1000 stk. Gjennomsnittlig vekt i kg.</t>
  </si>
  <si>
    <t>Innrapportert beholdning av fisk pr. utgangen av oktober 2021 fordelt på årsklasse og produksjonsområde. Antall i 1000 stk. Gjennomsnittlig vekt i kg.</t>
  </si>
  <si>
    <t>Innrapportert beholdning av fisk pr. utgangen av november 2021 fordelt på årsklasse og art. Antall i 1000 stk. Gjennomsnittlig vekt i kg.</t>
  </si>
  <si>
    <t>Innrapportert beholdning av fisk pr. utgangen av november 2021 fordelt på årsklasse og produksjonsområde. Antall i 1000 stk. Gjennomsnittlig vekt i kg.</t>
  </si>
  <si>
    <t>Innrapportert beholdning av fisk pr. utgangen av desember 2021 fordelt på årsklasse og art. Antall i 1000 stk. Gjennomsnittlig vekt i kg.</t>
  </si>
  <si>
    <t>Innrapportert beholdning av fisk pr. utgangen av desember 2021 fordelt på årsklasse og produksjonsområde. Antall i 1000 stk. Gjennomsnittlig vekt i kg.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</si>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</sst>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4]mmmm\ yyyy;@"/>
    <numFmt numFmtId="165" formatCode="0.000"/>
    <numFmt numFmtId="166" formatCode="#,##0.000"/>
  </numFmts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/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7" fillId="0" borderId="7" xfId="0" applyFont="1" applyFill="1" applyBorder="1"/>
    <xf numFmtId="3" fontId="7" fillId="0" borderId="8" xfId="0" applyNumberFormat="1" applyFont="1" applyBorder="1"/>
    <xf numFmtId="165" fontId="7" fillId="0" borderId="9" xfId="0" applyNumberFormat="1" applyFont="1" applyBorder="1"/>
    <xf numFmtId="0" fontId="7" fillId="0" borderId="10" xfId="0" applyFont="1" applyFill="1" applyBorder="1"/>
    <xf numFmtId="3" fontId="7" fillId="0" borderId="11" xfId="0" applyNumberFormat="1" applyFont="1" applyBorder="1"/>
    <xf numFmtId="165" fontId="7" fillId="0" borderId="12" xfId="0" applyNumberFormat="1" applyFont="1" applyBorder="1"/>
    <xf numFmtId="1" fontId="7" fillId="0" borderId="12" xfId="0" applyNumberFormat="1" applyFont="1" applyBorder="1"/>
    <xf numFmtId="3" fontId="10" fillId="2" borderId="5" xfId="0" applyNumberFormat="1" applyFont="1" applyFill="1" applyBorder="1"/>
    <xf numFmtId="165" fontId="10" fillId="2" borderId="6" xfId="0" applyNumberFormat="1" applyFont="1" applyFill="1" applyBorder="1"/>
    <xf numFmtId="1" fontId="7" fillId="0" borderId="9" xfId="0" applyNumberFormat="1" applyFont="1" applyBorder="1"/>
    <xf numFmtId="3" fontId="7" fillId="0" borderId="11" xfId="0" applyNumberFormat="1" applyFont="1" applyBorder="1" applyAlignment="1">
      <alignment horizontal="right"/>
    </xf>
    <xf numFmtId="166" fontId="10" fillId="2" borderId="6" xfId="0" applyNumberFormat="1" applyFont="1" applyFill="1" applyBorder="1"/>
    <xf numFmtId="0" fontId="11" fillId="0" borderId="0" xfId="0" applyFont="1"/>
    <xf numFmtId="0" fontId="12" fillId="0" borderId="0" xfId="0" applyFont="1"/>
    <xf numFmtId="1" fontId="7" fillId="0" borderId="12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32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68374</v>
      </c>
      <c r="C12" s="23">
        <f t="shared" si="0"/>
        <v>4.5142090078099857</v>
      </c>
      <c r="D12" s="22">
        <f t="shared" si="0"/>
        <v>338277.40000000008</v>
      </c>
      <c r="E12" s="23">
        <f t="shared" si="0"/>
        <v>1.6729491198643474</v>
      </c>
      <c r="F12" s="22">
        <f t="shared" si="0"/>
        <v>19566.900000000001</v>
      </c>
      <c r="G12" s="23">
        <f t="shared" si="0"/>
        <v>0.24447483249773855</v>
      </c>
    </row>
    <row r="13" spans="1:7" x14ac:dyDescent="0.2">
      <c r="A13" s="24" t="s">
        <v>11</v>
      </c>
      <c r="B13" s="25">
        <f t="shared" ref="B13:G13" si="1">H35</f>
        <v>1860</v>
      </c>
      <c r="C13" s="26">
        <f t="shared" si="1"/>
        <v>3.5044575268817204</v>
      </c>
      <c r="D13" s="25">
        <f t="shared" si="1"/>
        <v>17648.099999999999</v>
      </c>
      <c r="E13" s="26">
        <f t="shared" si="1"/>
        <v>1.8809169315677041</v>
      </c>
      <c r="F13" s="25">
        <f t="shared" si="1"/>
        <v>1018.7</v>
      </c>
      <c r="G13" s="27">
        <f t="shared" si="1"/>
        <v>0.29099999999999998</v>
      </c>
    </row>
    <row r="14" spans="1:7" s="17" customFormat="1" x14ac:dyDescent="0.2">
      <c r="A14" s="18" t="s">
        <v>12</v>
      </c>
      <c r="B14" s="28">
        <f>SUM(B12:B13)</f>
        <v>70234</v>
      </c>
      <c r="C14" s="29">
        <f>((B12*C12)+(B13*C13))/B14</f>
        <v>4.4874678602955838</v>
      </c>
      <c r="D14" s="28">
        <f>SUM(D12:D13)</f>
        <v>355925.50000000006</v>
      </c>
      <c r="E14" s="29">
        <f>((D12*E12)+(D13*E13))/D14</f>
        <v>1.6832609315713538</v>
      </c>
      <c r="F14" s="28">
        <f>SUM(F12:F13)</f>
        <v>20585.600000000002</v>
      </c>
      <c r="G14" s="29">
        <f>((F12*G12)+(F13*G13))/F14</f>
        <v>0.24677717919322248</v>
      </c>
    </row>
    <row r="17" spans="1:13" s="17" customFormat="1" ht="15.75" x14ac:dyDescent="0.25">
      <c r="A17" s="16" t="s">
        <v>33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3835.9</v>
      </c>
      <c r="C21" s="23">
        <v>4.6680000000000001</v>
      </c>
      <c r="D21" s="22">
        <v>740.3</v>
      </c>
      <c r="E21" s="23">
        <v>1.194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3113.4</v>
      </c>
      <c r="C22" s="26">
        <v>5.6879999999999997</v>
      </c>
      <c r="D22" s="25">
        <v>22246.6</v>
      </c>
      <c r="E22" s="26">
        <v>1.228</v>
      </c>
      <c r="F22" s="25">
        <v>0</v>
      </c>
      <c r="G22" s="27">
        <v>0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3024.6</v>
      </c>
      <c r="C23" s="26">
        <v>4.8390000000000004</v>
      </c>
      <c r="D23" s="25">
        <v>36359</v>
      </c>
      <c r="E23" s="26">
        <v>2.4009999999999998</v>
      </c>
      <c r="F23" s="25">
        <v>2024.7</v>
      </c>
      <c r="G23" s="26">
        <v>0.315</v>
      </c>
      <c r="H23" s="25">
        <v>0</v>
      </c>
      <c r="I23" s="27">
        <v>0</v>
      </c>
      <c r="J23" s="25">
        <v>1532.5</v>
      </c>
      <c r="K23" s="26">
        <v>1.1479999999999999</v>
      </c>
      <c r="L23" s="25">
        <v>0</v>
      </c>
      <c r="M23" s="27">
        <v>0</v>
      </c>
    </row>
    <row r="24" spans="1:13" x14ac:dyDescent="0.2">
      <c r="A24" s="24" t="s">
        <v>17</v>
      </c>
      <c r="B24" s="25">
        <v>2217.4</v>
      </c>
      <c r="C24" s="26">
        <v>4.79</v>
      </c>
      <c r="D24" s="25">
        <v>26620.7</v>
      </c>
      <c r="E24" s="26">
        <v>1.4910000000000001</v>
      </c>
      <c r="F24" s="31">
        <v>0</v>
      </c>
      <c r="G24" s="35">
        <v>0</v>
      </c>
      <c r="H24" s="25">
        <v>1067</v>
      </c>
      <c r="I24" s="26">
        <v>3.1930000000000001</v>
      </c>
      <c r="J24" s="25">
        <v>12170.5</v>
      </c>
      <c r="K24" s="26">
        <v>2.0099999999999998</v>
      </c>
      <c r="L24" s="25">
        <v>1018.7</v>
      </c>
      <c r="M24" s="26">
        <v>0.29099999999999998</v>
      </c>
    </row>
    <row r="25" spans="1:13" x14ac:dyDescent="0.2">
      <c r="A25" s="24" t="s">
        <v>18</v>
      </c>
      <c r="B25" s="25">
        <v>1144.4000000000001</v>
      </c>
      <c r="C25" s="26">
        <v>4.585</v>
      </c>
      <c r="D25" s="25">
        <v>15484.4</v>
      </c>
      <c r="E25" s="26">
        <v>2.2269999999999999</v>
      </c>
      <c r="F25" s="25">
        <v>2050.3000000000002</v>
      </c>
      <c r="G25" s="26">
        <v>0.20499999999999999</v>
      </c>
      <c r="H25" s="25">
        <v>242</v>
      </c>
      <c r="I25" s="26">
        <v>3.3140000000000001</v>
      </c>
      <c r="J25" s="25">
        <v>2636.5</v>
      </c>
      <c r="K25" s="26">
        <v>1.847</v>
      </c>
      <c r="L25" s="25">
        <v>0</v>
      </c>
      <c r="M25" s="27">
        <v>0</v>
      </c>
    </row>
    <row r="26" spans="1:13" x14ac:dyDescent="0.2">
      <c r="A26" s="24" t="s">
        <v>19</v>
      </c>
      <c r="B26" s="25">
        <v>9475.2000000000007</v>
      </c>
      <c r="C26" s="26">
        <v>5.0330000000000004</v>
      </c>
      <c r="D26" s="25">
        <v>54586</v>
      </c>
      <c r="E26" s="26">
        <v>1.988</v>
      </c>
      <c r="F26" s="25">
        <v>10889.6</v>
      </c>
      <c r="G26" s="26">
        <v>0.188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993.4</v>
      </c>
      <c r="C27" s="26">
        <v>4.843</v>
      </c>
      <c r="D27" s="25">
        <v>29276.6</v>
      </c>
      <c r="E27" s="26">
        <v>1.597</v>
      </c>
      <c r="F27" s="25">
        <v>1450.6</v>
      </c>
      <c r="G27" s="26">
        <v>0.26800000000000002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6719.8</v>
      </c>
      <c r="C28" s="26">
        <v>4.8979999999999997</v>
      </c>
      <c r="D28" s="25">
        <v>35976.300000000003</v>
      </c>
      <c r="E28" s="26">
        <v>1.5620000000000001</v>
      </c>
      <c r="F28" s="25">
        <v>0</v>
      </c>
      <c r="G28" s="27">
        <v>0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11328.2</v>
      </c>
      <c r="C29" s="26">
        <v>4.0439999999999996</v>
      </c>
      <c r="D29" s="25">
        <v>32185.5</v>
      </c>
      <c r="E29" s="26">
        <v>1.4650000000000001</v>
      </c>
      <c r="F29" s="25">
        <v>434.5</v>
      </c>
      <c r="G29" s="26">
        <v>0.63800000000000001</v>
      </c>
      <c r="H29" s="25">
        <v>296</v>
      </c>
      <c r="I29" s="26">
        <v>4.1319999999999997</v>
      </c>
      <c r="J29" s="25">
        <v>379.5</v>
      </c>
      <c r="K29" s="26">
        <v>2.4420000000000002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9329.7000000000007</v>
      </c>
      <c r="C30" s="26">
        <v>4.391</v>
      </c>
      <c r="D30" s="25">
        <v>29104.2</v>
      </c>
      <c r="E30" s="26">
        <v>1.4019999999999999</v>
      </c>
      <c r="F30" s="25">
        <v>0</v>
      </c>
      <c r="G30" s="27">
        <v>0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4573</v>
      </c>
      <c r="C31" s="26">
        <v>4.343</v>
      </c>
      <c r="D31" s="25">
        <v>16489</v>
      </c>
      <c r="E31" s="26">
        <v>1.6950000000000001</v>
      </c>
      <c r="F31" s="25">
        <v>2114.4</v>
      </c>
      <c r="G31" s="26">
        <v>0.29399999999999998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11677.2</v>
      </c>
      <c r="C32" s="26">
        <v>3.76</v>
      </c>
      <c r="D32" s="25">
        <v>33096.699999999997</v>
      </c>
      <c r="E32" s="26">
        <v>1.173</v>
      </c>
      <c r="F32" s="25">
        <v>542.79999999999995</v>
      </c>
      <c r="G32" s="26">
        <v>0.28299999999999997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222</v>
      </c>
      <c r="C33" s="26">
        <v>4.1769999999999996</v>
      </c>
      <c r="D33" s="25">
        <v>1390.4</v>
      </c>
      <c r="E33" s="26">
        <v>2.0230000000000001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719.8</v>
      </c>
      <c r="C34" s="26">
        <v>7.8490000000000002</v>
      </c>
      <c r="D34" s="25">
        <v>4721.7</v>
      </c>
      <c r="E34" s="26">
        <v>1.5329999999999999</v>
      </c>
      <c r="F34" s="25">
        <v>60</v>
      </c>
      <c r="G34" s="26">
        <v>3.9510000000000001</v>
      </c>
      <c r="H34" s="25">
        <v>255</v>
      </c>
      <c r="I34" s="26">
        <v>4.26</v>
      </c>
      <c r="J34" s="25">
        <v>929.1</v>
      </c>
      <c r="K34" s="26">
        <v>1.266</v>
      </c>
      <c r="L34" s="25">
        <v>0</v>
      </c>
      <c r="M34" s="27">
        <v>0</v>
      </c>
    </row>
    <row r="35" spans="1:13" s="17" customFormat="1" x14ac:dyDescent="0.2">
      <c r="A35" s="18" t="s">
        <v>12</v>
      </c>
      <c r="B35" s="28">
        <f>SUM(B21:B34)</f>
        <v>68374</v>
      </c>
      <c r="C35" s="32">
        <f>((B21*C21)+(B22*C22)+(B23*C23)+(B24*C24)+(B25*C25)+(B26*C26)+(B27*C27)+(B28*C28)+(B29*C29)+(B30*C30)+(B31*C31)+(B32*C32)+(B33*C33)+(B34*C34))/B35</f>
        <v>4.5142090078099857</v>
      </c>
      <c r="D35" s="28">
        <f>SUM(D21:D34)</f>
        <v>338277.40000000008</v>
      </c>
      <c r="E35" s="32">
        <f>((D21*E21)+(D22*E22)+(D23*E23)+(D24*E24)+(D25*E25)+(D26*E26)+(D27*E27)+(D28*E28)+(D29*E29)+(D30*E30)+(D31*E31)+(D32*E32)+(D33*E33)+(D34*E34))/D35</f>
        <v>1.6729491198643474</v>
      </c>
      <c r="F35" s="28">
        <f>SUM(F21:F34)</f>
        <v>19566.900000000001</v>
      </c>
      <c r="G35" s="32">
        <f>((F21*G21)+(F22*G22)+(F23*G23)+(F24*G24)+(F25*G25)+(F26*G26)+(F27*G27)+(F28*G28)+(F29*G29)+(F30*G30)+(F31*G31)+(F32*G32)+(F33*G33)+(F34*G34))/F35</f>
        <v>0.24447483249773855</v>
      </c>
      <c r="H35" s="28">
        <f>SUM(H21:H34)</f>
        <v>1860</v>
      </c>
      <c r="I35" s="32">
        <f>((H21*I21)+(H22*I22)+(H23*I23)+(H24*I24)+(H25*I25)+(H26*I26)+(H27*I27)+(H28*I28)+(H29*I29)+(H30*I30)+(H31*I31)+(H32*I32)+(H33*I33)+(H34*I34))/H35</f>
        <v>3.5044575268817204</v>
      </c>
      <c r="J35" s="28">
        <f>SUM(J21:J34)</f>
        <v>17648.099999999999</v>
      </c>
      <c r="K35" s="32">
        <f>((J21*K21)+(J22*K22)+(J23*K23)+(J24*K24)+(J25*K25)+(J26*K26)+(J27*K27)+(J28*K28)+(J29*K29)+(J30*K30)+(J31*K31)+(J32*K32)+(J33*K33)+(J34*K34))/J35</f>
        <v>1.8809169315677041</v>
      </c>
      <c r="L35" s="28">
        <f>SUM(L21:L34)</f>
        <v>1018.7</v>
      </c>
      <c r="M35" s="32">
        <f>((L21*M21)+(L22*M22)+(L23*M23)+(L24*M24)+(L25*M25)+(L26*M26)+(L27*M27)+(L28*M28)+(L29*M29)+(L30*M30)+(L31*M31)+(L32*M32)+(L33*M33)+(L34*M34))/L35</f>
        <v>0.29099999999999998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J35:K35 H35:I35 F35:G35 D35:E35 C35 D14:F14 C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54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41.4</v>
      </c>
      <c r="C12" s="23">
        <f t="shared" si="0"/>
        <v>8.777333333333333</v>
      </c>
      <c r="D12" s="22">
        <f t="shared" si="0"/>
        <v>139924.40000000002</v>
      </c>
      <c r="E12" s="23">
        <f t="shared" si="0"/>
        <v>3.8326582969089027</v>
      </c>
      <c r="F12" s="22">
        <f t="shared" si="0"/>
        <v>323504.90000000002</v>
      </c>
      <c r="G12" s="23">
        <f t="shared" si="0"/>
        <v>1.1401092697514008</v>
      </c>
    </row>
    <row r="13" spans="1:7" x14ac:dyDescent="0.2">
      <c r="A13" s="24" t="s">
        <v>11</v>
      </c>
      <c r="B13" s="25">
        <f t="shared" ref="B13:G13" si="1">H35</f>
        <v>75</v>
      </c>
      <c r="C13" s="26">
        <f t="shared" si="1"/>
        <v>7.1562799999999998</v>
      </c>
      <c r="D13" s="25">
        <f t="shared" si="1"/>
        <v>4607.8999999999996</v>
      </c>
      <c r="E13" s="26">
        <f t="shared" si="1"/>
        <v>3.9204058464810441</v>
      </c>
      <c r="F13" s="25">
        <f t="shared" si="1"/>
        <v>16163.5</v>
      </c>
      <c r="G13" s="26">
        <f t="shared" si="1"/>
        <v>1.4668366752250441</v>
      </c>
    </row>
    <row r="14" spans="1:7" s="17" customFormat="1" x14ac:dyDescent="0.2">
      <c r="A14" s="18" t="s">
        <v>12</v>
      </c>
      <c r="B14" s="28">
        <f>SUM(B12:B13)</f>
        <v>116.4</v>
      </c>
      <c r="C14" s="29">
        <f>((B12*C12)+(B13*C13))/B14</f>
        <v>7.7328402061855659</v>
      </c>
      <c r="D14" s="28">
        <f>SUM(D12:D13)</f>
        <v>144532.30000000002</v>
      </c>
      <c r="E14" s="29">
        <f>((D12*E12)+(D13*E13))/D14</f>
        <v>3.8354558164507182</v>
      </c>
      <c r="F14" s="28">
        <f>SUM(F12:F13)</f>
        <v>339668.4</v>
      </c>
      <c r="G14" s="29">
        <f>((F12*G12)+(F13*G13))/F14</f>
        <v>1.1556569580802922</v>
      </c>
    </row>
    <row r="17" spans="1:13" s="17" customFormat="1" ht="15.75" x14ac:dyDescent="0.25">
      <c r="A17" s="16" t="s">
        <v>55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489.6</v>
      </c>
      <c r="E21" s="23">
        <v>4.1070000000000002</v>
      </c>
      <c r="F21" s="22">
        <v>6937</v>
      </c>
      <c r="G21" s="23">
        <v>0.379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12600.5</v>
      </c>
      <c r="E22" s="26">
        <v>3.7839999999999998</v>
      </c>
      <c r="F22" s="25">
        <v>15385.7</v>
      </c>
      <c r="G22" s="26">
        <v>0.95699999999999996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9119.7000000000007</v>
      </c>
      <c r="E23" s="26">
        <v>3.782</v>
      </c>
      <c r="F23" s="25">
        <v>41426.6</v>
      </c>
      <c r="G23" s="26">
        <v>1.53</v>
      </c>
      <c r="H23" s="25">
        <v>0</v>
      </c>
      <c r="I23" s="27">
        <v>0</v>
      </c>
      <c r="J23" s="25">
        <v>652.4</v>
      </c>
      <c r="K23" s="26">
        <v>4.3970000000000002</v>
      </c>
      <c r="L23" s="25">
        <v>3083.4</v>
      </c>
      <c r="M23" s="26">
        <v>2.5870000000000002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9073.1</v>
      </c>
      <c r="E24" s="26">
        <v>3.952</v>
      </c>
      <c r="F24" s="31">
        <v>28927.4</v>
      </c>
      <c r="G24" s="36">
        <v>1.1200000000000001</v>
      </c>
      <c r="H24" s="25">
        <v>60.6</v>
      </c>
      <c r="I24" s="26">
        <v>7.4029999999999996</v>
      </c>
      <c r="J24" s="25">
        <v>2872.1</v>
      </c>
      <c r="K24" s="26">
        <v>3.7130000000000001</v>
      </c>
      <c r="L24" s="25">
        <v>10076.799999999999</v>
      </c>
      <c r="M24" s="26">
        <v>1.204</v>
      </c>
    </row>
    <row r="25" spans="1:13" x14ac:dyDescent="0.2">
      <c r="A25" s="24" t="s">
        <v>18</v>
      </c>
      <c r="B25" s="25">
        <v>0</v>
      </c>
      <c r="C25" s="26">
        <v>0</v>
      </c>
      <c r="D25" s="25">
        <v>2255.5</v>
      </c>
      <c r="E25" s="26">
        <v>4.2050000000000001</v>
      </c>
      <c r="F25" s="25">
        <v>14918.5</v>
      </c>
      <c r="G25" s="26">
        <v>1.444</v>
      </c>
      <c r="H25" s="25">
        <v>0</v>
      </c>
      <c r="I25" s="27">
        <v>0</v>
      </c>
      <c r="J25" s="25">
        <v>689</v>
      </c>
      <c r="K25" s="26">
        <v>4.2080000000000002</v>
      </c>
      <c r="L25" s="25">
        <v>2635.8</v>
      </c>
      <c r="M25" s="26">
        <v>1.0269999999999999</v>
      </c>
    </row>
    <row r="26" spans="1:13" x14ac:dyDescent="0.2">
      <c r="A26" s="24" t="s">
        <v>19</v>
      </c>
      <c r="B26" s="25">
        <v>22.2</v>
      </c>
      <c r="C26" s="26">
        <v>6.548</v>
      </c>
      <c r="D26" s="25">
        <v>17940</v>
      </c>
      <c r="E26" s="26">
        <v>4.1749999999999998</v>
      </c>
      <c r="F26" s="25">
        <v>58969.2</v>
      </c>
      <c r="G26" s="26">
        <v>1.298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12180.5</v>
      </c>
      <c r="E27" s="26">
        <v>4.1470000000000002</v>
      </c>
      <c r="F27" s="25">
        <v>22224.9</v>
      </c>
      <c r="G27" s="26">
        <v>1.0369999999999999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15259.1</v>
      </c>
      <c r="E28" s="26">
        <v>3.891</v>
      </c>
      <c r="F28" s="25">
        <v>30702.1</v>
      </c>
      <c r="G28" s="26">
        <v>1.2450000000000001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16257.6</v>
      </c>
      <c r="E29" s="26">
        <v>3.41</v>
      </c>
      <c r="F29" s="25">
        <v>31804.5</v>
      </c>
      <c r="G29" s="26">
        <v>0.79200000000000004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15997.3</v>
      </c>
      <c r="E30" s="26">
        <v>3.9630000000000001</v>
      </c>
      <c r="F30" s="25">
        <v>27834.6</v>
      </c>
      <c r="G30" s="26">
        <v>0.86499999999999999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5248.5</v>
      </c>
      <c r="E31" s="26">
        <v>4.2089999999999996</v>
      </c>
      <c r="F31" s="25">
        <v>15267</v>
      </c>
      <c r="G31" s="26">
        <v>1.391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0</v>
      </c>
      <c r="C32" s="27">
        <v>0</v>
      </c>
      <c r="D32" s="25">
        <v>21380.5</v>
      </c>
      <c r="E32" s="26">
        <v>3.3279999999999998</v>
      </c>
      <c r="F32" s="25">
        <v>20713.400000000001</v>
      </c>
      <c r="G32" s="26">
        <v>0.877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313.8</v>
      </c>
      <c r="E33" s="26">
        <v>7.048</v>
      </c>
      <c r="F33" s="25">
        <v>3031.8</v>
      </c>
      <c r="G33" s="26">
        <v>0.59399999999999997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19.2</v>
      </c>
      <c r="C34" s="26">
        <v>11.355</v>
      </c>
      <c r="D34" s="25">
        <v>1808.7</v>
      </c>
      <c r="E34" s="26">
        <v>4.2469999999999999</v>
      </c>
      <c r="F34" s="25">
        <v>5362.2</v>
      </c>
      <c r="G34" s="26">
        <v>1.095</v>
      </c>
      <c r="H34" s="25">
        <v>14.4</v>
      </c>
      <c r="I34" s="26">
        <v>6.1180000000000003</v>
      </c>
      <c r="J34" s="25">
        <v>394.4</v>
      </c>
      <c r="K34" s="26">
        <v>4.1399999999999997</v>
      </c>
      <c r="L34" s="25">
        <v>367.5</v>
      </c>
      <c r="M34" s="26">
        <v>2.4300000000000002</v>
      </c>
    </row>
    <row r="35" spans="1:13" s="17" customFormat="1" x14ac:dyDescent="0.2">
      <c r="A35" s="18" t="s">
        <v>12</v>
      </c>
      <c r="B35" s="28">
        <f>SUM(B21:B34)</f>
        <v>41.4</v>
      </c>
      <c r="C35" s="32">
        <f>((B21*C21)+(B22*C22)+(B23*C23)+(B24*C24)+(B25*C25)+(B26*C26)+(B27*C27)+(B28*C28)+(B29*C29)+(B30*C30)+(B31*C31)+(B32*C32)+(B33*C33)+(B34*C34))/B35</f>
        <v>8.777333333333333</v>
      </c>
      <c r="D35" s="28">
        <f>SUM(D21:D34)</f>
        <v>139924.40000000002</v>
      </c>
      <c r="E35" s="32">
        <f>((D21*E21)+(D22*E22)+(D23*E23)+(D24*E24)+(D25*E25)+(D26*E26)+(D27*E27)+(D28*E28)+(D29*E29)+(D30*E30)+(D31*E31)+(D32*E32)+(D33*E33)+(D34*E34))/D35</f>
        <v>3.8326582969089027</v>
      </c>
      <c r="F35" s="28">
        <f>SUM(F21:F34)</f>
        <v>323504.90000000002</v>
      </c>
      <c r="G35" s="32">
        <f>((F21*G21)+(F22*G22)+(F23*G23)+(F24*G24)+(F25*G25)+(F26*G26)+(F27*G27)+(F28*G28)+(F29*G29)+(F30*G30)+(F31*G31)+(F32*G32)+(F33*G33)+(F34*G34))/F35</f>
        <v>1.1401092697514008</v>
      </c>
      <c r="H35" s="28">
        <f>SUM(H21:H34)</f>
        <v>75</v>
      </c>
      <c r="I35" s="32">
        <f>((H21*I21)+(H22*I22)+(H23*I23)+(H24*I24)+(H25*I25)+(H26*I26)+(H27*I27)+(H28*I28)+(H29*I29)+(H30*I30)+(H31*I31)+(H32*I32)+(H33*I33)+(H34*I34))/H35</f>
        <v>7.1562799999999998</v>
      </c>
      <c r="J35" s="28">
        <f>SUM(J21:J34)</f>
        <v>4607.8999999999996</v>
      </c>
      <c r="K35" s="32">
        <f>((J21*K21)+(J22*K22)+(J23*K23)+(J24*K24)+(J25*K25)+(J26*K26)+(J27*K27)+(J28*K28)+(J29*K29)+(J30*K30)+(J31*K31)+(J32*K32)+(J33*K33)+(J34*K34))/J35</f>
        <v>3.9204058464810441</v>
      </c>
      <c r="L35" s="28">
        <f>SUM(L21:L34)</f>
        <v>16163.5</v>
      </c>
      <c r="M35" s="32">
        <f>((L21*M21)+(L22*M22)+(L23*M23)+(L24*M24)+(L25*M25)+(L26*M26)+(L27*M27)+(L28*M28)+(L29*M29)+(L30*M30)+(L31*M31)+(L32*M32)+(L33*M33)+(L34*M34))/L35</f>
        <v>1.4668366752250441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D35:F35 C35 G35:H35 I35:J35 K35:L35 C14:D14 E14:F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56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15.2</v>
      </c>
      <c r="C12" s="23">
        <f t="shared" si="0"/>
        <v>11.927651315789474</v>
      </c>
      <c r="D12" s="22">
        <f t="shared" si="0"/>
        <v>107958</v>
      </c>
      <c r="E12" s="23">
        <f t="shared" si="0"/>
        <v>4.0887065127179083</v>
      </c>
      <c r="F12" s="22">
        <f t="shared" si="0"/>
        <v>341232.89999999997</v>
      </c>
      <c r="G12" s="23">
        <f t="shared" si="0"/>
        <v>1.3298328736766005</v>
      </c>
    </row>
    <row r="13" spans="1:7" x14ac:dyDescent="0.2">
      <c r="A13" s="24" t="s">
        <v>11</v>
      </c>
      <c r="B13" s="25">
        <f t="shared" ref="B13:G13" si="1">H35</f>
        <v>24.7</v>
      </c>
      <c r="C13" s="26">
        <f t="shared" si="1"/>
        <v>6.5385951417004051</v>
      </c>
      <c r="D13" s="25">
        <f t="shared" si="1"/>
        <v>2923.5</v>
      </c>
      <c r="E13" s="26">
        <f t="shared" si="1"/>
        <v>4.0548608517188294</v>
      </c>
      <c r="F13" s="25">
        <f t="shared" si="1"/>
        <v>16496.3</v>
      </c>
      <c r="G13" s="26">
        <f t="shared" si="1"/>
        <v>1.6666373914150445</v>
      </c>
    </row>
    <row r="14" spans="1:7" s="17" customFormat="1" x14ac:dyDescent="0.2">
      <c r="A14" s="18" t="s">
        <v>12</v>
      </c>
      <c r="B14" s="28">
        <f>SUM(B12:B13)</f>
        <v>39.9</v>
      </c>
      <c r="C14" s="29">
        <f>((B12*C12)+(B13*C13))/B14</f>
        <v>8.591568922305763</v>
      </c>
      <c r="D14" s="28">
        <f>SUM(D12:D13)</f>
        <v>110881.5</v>
      </c>
      <c r="E14" s="29">
        <f>((D12*E12)+(D13*E13))/D14</f>
        <v>4.0878141385172455</v>
      </c>
      <c r="F14" s="28">
        <f>SUM(F12:F13)</f>
        <v>357729.19999999995</v>
      </c>
      <c r="G14" s="29">
        <f>((F12*G12)+(F13*G13))/F14</f>
        <v>1.3453642543018576</v>
      </c>
    </row>
    <row r="17" spans="1:13" s="17" customFormat="1" ht="15.75" x14ac:dyDescent="0.25">
      <c r="A17" s="16" t="s">
        <v>57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423.4</v>
      </c>
      <c r="E21" s="23">
        <v>4.524</v>
      </c>
      <c r="F21" s="22">
        <v>6911.1</v>
      </c>
      <c r="G21" s="23">
        <v>0.55100000000000005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9887.6</v>
      </c>
      <c r="E22" s="26">
        <v>4.173</v>
      </c>
      <c r="F22" s="25">
        <v>17339</v>
      </c>
      <c r="G22" s="26">
        <v>1.161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6941</v>
      </c>
      <c r="E23" s="26">
        <v>4.0540000000000003</v>
      </c>
      <c r="F23" s="25">
        <v>42222.1</v>
      </c>
      <c r="G23" s="26">
        <v>1.76</v>
      </c>
      <c r="H23" s="25">
        <v>0</v>
      </c>
      <c r="I23" s="27">
        <v>0</v>
      </c>
      <c r="J23" s="25">
        <v>409.6</v>
      </c>
      <c r="K23" s="26">
        <v>4.782</v>
      </c>
      <c r="L23" s="25">
        <v>2953.3</v>
      </c>
      <c r="M23" s="26">
        <v>3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6803.7</v>
      </c>
      <c r="E24" s="26">
        <v>4.4560000000000004</v>
      </c>
      <c r="F24" s="31">
        <v>29837.1</v>
      </c>
      <c r="G24" s="36">
        <v>1.335</v>
      </c>
      <c r="H24" s="25">
        <v>16.2</v>
      </c>
      <c r="I24" s="26">
        <v>7.6139999999999999</v>
      </c>
      <c r="J24" s="25">
        <v>1734.8</v>
      </c>
      <c r="K24" s="26">
        <v>3.762</v>
      </c>
      <c r="L24" s="25">
        <v>10570.2</v>
      </c>
      <c r="M24" s="26">
        <v>1.347</v>
      </c>
    </row>
    <row r="25" spans="1:13" x14ac:dyDescent="0.2">
      <c r="A25" s="24" t="s">
        <v>18</v>
      </c>
      <c r="B25" s="25">
        <v>0</v>
      </c>
      <c r="C25" s="26">
        <v>0</v>
      </c>
      <c r="D25" s="25">
        <v>1709</v>
      </c>
      <c r="E25" s="26">
        <v>4.6109999999999998</v>
      </c>
      <c r="F25" s="25">
        <v>15020</v>
      </c>
      <c r="G25" s="26">
        <v>1.718</v>
      </c>
      <c r="H25" s="25">
        <v>0</v>
      </c>
      <c r="I25" s="27">
        <v>0</v>
      </c>
      <c r="J25" s="25">
        <v>470.2</v>
      </c>
      <c r="K25" s="26">
        <v>4.2889999999999997</v>
      </c>
      <c r="L25" s="25">
        <v>2607.4</v>
      </c>
      <c r="M25" s="26">
        <v>1.2669999999999999</v>
      </c>
    </row>
    <row r="26" spans="1:13" x14ac:dyDescent="0.2">
      <c r="A26" s="24" t="s">
        <v>19</v>
      </c>
      <c r="B26" s="25">
        <v>2.5</v>
      </c>
      <c r="C26" s="26">
        <v>7.0439999999999996</v>
      </c>
      <c r="D26" s="25">
        <v>13559.9</v>
      </c>
      <c r="E26" s="26">
        <v>4.4269999999999996</v>
      </c>
      <c r="F26" s="25">
        <v>59523</v>
      </c>
      <c r="G26" s="26">
        <v>1.5660000000000001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7914.3</v>
      </c>
      <c r="E27" s="26">
        <v>4.4139999999999997</v>
      </c>
      <c r="F27" s="25">
        <v>22904.9</v>
      </c>
      <c r="G27" s="26">
        <v>1.2709999999999999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11347.5</v>
      </c>
      <c r="E28" s="26">
        <v>4.26</v>
      </c>
      <c r="F28" s="25">
        <v>34986.800000000003</v>
      </c>
      <c r="G28" s="26">
        <v>1.3680000000000001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13669.4</v>
      </c>
      <c r="E29" s="26">
        <v>3.681</v>
      </c>
      <c r="F29" s="25">
        <v>32488.7</v>
      </c>
      <c r="G29" s="26">
        <v>0.97899999999999998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13179.3</v>
      </c>
      <c r="E30" s="26">
        <v>4.2350000000000003</v>
      </c>
      <c r="F30" s="25">
        <v>29946.6</v>
      </c>
      <c r="G30" s="26">
        <v>1.014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3809.4</v>
      </c>
      <c r="E31" s="26">
        <v>4.37</v>
      </c>
      <c r="F31" s="25">
        <v>18284.3</v>
      </c>
      <c r="G31" s="26">
        <v>1.403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0</v>
      </c>
      <c r="C32" s="27">
        <v>0</v>
      </c>
      <c r="D32" s="25">
        <v>17240.2</v>
      </c>
      <c r="E32" s="26">
        <v>3.3940000000000001</v>
      </c>
      <c r="F32" s="25">
        <v>23074.2</v>
      </c>
      <c r="G32" s="26">
        <v>0.97099999999999997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88.1</v>
      </c>
      <c r="E33" s="26">
        <v>7.5830000000000002</v>
      </c>
      <c r="F33" s="25">
        <v>3007.8</v>
      </c>
      <c r="G33" s="26">
        <v>0.752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12.7</v>
      </c>
      <c r="C34" s="26">
        <v>12.888999999999999</v>
      </c>
      <c r="D34" s="25">
        <v>1385.2</v>
      </c>
      <c r="E34" s="26">
        <v>4.7880000000000003</v>
      </c>
      <c r="F34" s="25">
        <v>5687.3</v>
      </c>
      <c r="G34" s="26">
        <v>1.2689999999999999</v>
      </c>
      <c r="H34" s="25">
        <v>8.5</v>
      </c>
      <c r="I34" s="26">
        <v>4.4889999999999999</v>
      </c>
      <c r="J34" s="25">
        <v>308.89999999999998</v>
      </c>
      <c r="K34" s="26">
        <v>4.3789999999999996</v>
      </c>
      <c r="L34" s="25">
        <v>365.4</v>
      </c>
      <c r="M34" s="26">
        <v>2.988</v>
      </c>
    </row>
    <row r="35" spans="1:13" s="17" customFormat="1" x14ac:dyDescent="0.2">
      <c r="A35" s="18" t="s">
        <v>12</v>
      </c>
      <c r="B35" s="28">
        <f>SUM(B21:B34)</f>
        <v>15.2</v>
      </c>
      <c r="C35" s="32">
        <f>((B21*C21)+(B22*C22)+(B23*C23)+(B24*C24)+(B25*C25)+(B26*C26)+(B27*C27)+(B28*C28)+(B29*C29)+(B30*C30)+(B31*C31)+(B32*C32)+(B33*C33)+(B34*C34))/B35</f>
        <v>11.927651315789474</v>
      </c>
      <c r="D35" s="28">
        <f>SUM(D21:D34)</f>
        <v>107958</v>
      </c>
      <c r="E35" s="32">
        <f>((D21*E21)+(D22*E22)+(D23*E23)+(D24*E24)+(D25*E25)+(D26*E26)+(D27*E27)+(D28*E28)+(D29*E29)+(D30*E30)+(D31*E31)+(D32*E32)+(D33*E33)+(D34*E34))/D35</f>
        <v>4.0887065127179083</v>
      </c>
      <c r="F35" s="28">
        <f>SUM(F21:F34)</f>
        <v>341232.89999999997</v>
      </c>
      <c r="G35" s="32">
        <f>((F21*G21)+(F22*G22)+(F23*G23)+(F24*G24)+(F25*G25)+(F26*G26)+(F27*G27)+(F28*G28)+(F29*G29)+(F30*G30)+(F31*G31)+(F32*G32)+(F33*G33)+(F34*G34))/F35</f>
        <v>1.3298328736766005</v>
      </c>
      <c r="H35" s="28">
        <f>SUM(H21:H34)</f>
        <v>24.7</v>
      </c>
      <c r="I35" s="32">
        <f>((H21*I21)+(H22*I22)+(H23*I23)+(H24*I24)+(H25*I25)+(H26*I26)+(H27*I27)+(H28*I28)+(H29*I29)+(H30*I30)+(H31*I31)+(H32*I32)+(H33*I33)+(H34*I34))/H35</f>
        <v>6.5385951417004051</v>
      </c>
      <c r="J35" s="28">
        <f>SUM(J21:J34)</f>
        <v>2923.5</v>
      </c>
      <c r="K35" s="32">
        <f>((J21*K21)+(J22*K22)+(J23*K23)+(J24*K24)+(J25*K25)+(J26*K26)+(J27*K27)+(J28*K28)+(J29*K29)+(J30*K30)+(J31*K31)+(J32*K32)+(J33*K33)+(J34*K34))/J35</f>
        <v>4.0548608517188294</v>
      </c>
      <c r="L35" s="28">
        <f>SUM(L21:L34)</f>
        <v>16496.3</v>
      </c>
      <c r="M35" s="32">
        <f>((L21*M21)+(L22*M22)+(L23*M23)+(L24*M24)+(L25*M25)+(L26*M26)+(L27*M27)+(L28*M28)+(L29*M29)+(L30*M30)+(L31*M31)+(L32*M32)+(L33*M33)+(L34*M34))/L35</f>
        <v>1.6666373914150445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D35:F35 C35 G35:H35 I35:J35 K35:L35 D14:F14 C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62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58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13.4</v>
      </c>
      <c r="C12" s="23">
        <f t="shared" si="0"/>
        <v>11.926268656716418</v>
      </c>
      <c r="D12" s="22">
        <f t="shared" si="0"/>
        <v>80777.100000000006</v>
      </c>
      <c r="E12" s="23">
        <f t="shared" si="0"/>
        <v>4.3364512417504457</v>
      </c>
      <c r="F12" s="22">
        <f t="shared" si="0"/>
        <v>356216.9</v>
      </c>
      <c r="G12" s="23">
        <f t="shared" si="0"/>
        <v>1.4599392558298048</v>
      </c>
    </row>
    <row r="13" spans="1:7" x14ac:dyDescent="0.2">
      <c r="A13" s="24" t="s">
        <v>11</v>
      </c>
      <c r="B13" s="25">
        <f t="shared" ref="B13:G13" si="1">H35</f>
        <v>8.1999999999999993</v>
      </c>
      <c r="C13" s="26">
        <f t="shared" si="1"/>
        <v>6.5549999999999997</v>
      </c>
      <c r="D13" s="25">
        <f t="shared" si="1"/>
        <v>1632.7</v>
      </c>
      <c r="E13" s="26">
        <f t="shared" si="1"/>
        <v>4.1741989342806392</v>
      </c>
      <c r="F13" s="25">
        <f t="shared" si="1"/>
        <v>16367.6</v>
      </c>
      <c r="G13" s="26">
        <f t="shared" si="1"/>
        <v>1.839648280749774</v>
      </c>
    </row>
    <row r="14" spans="1:7" s="17" customFormat="1" x14ac:dyDescent="0.2">
      <c r="A14" s="18" t="s">
        <v>12</v>
      </c>
      <c r="B14" s="28">
        <f>SUM(B12:B13)</f>
        <v>21.6</v>
      </c>
      <c r="C14" s="29">
        <f>((B12*C12)+(B13*C13))/B14</f>
        <v>9.8871759259259253</v>
      </c>
      <c r="D14" s="28">
        <f>SUM(D12:D13)</f>
        <v>82409.8</v>
      </c>
      <c r="E14" s="29">
        <f>((D12*E12)+(D13*E13))/D14</f>
        <v>4.3332367048579163</v>
      </c>
      <c r="F14" s="28">
        <f>SUM(F12:F13)</f>
        <v>372584.5</v>
      </c>
      <c r="G14" s="29">
        <f>((F12*G12)+(F13*G13))/F14</f>
        <v>1.4766198355004032</v>
      </c>
    </row>
    <row r="17" spans="1:13" s="17" customFormat="1" ht="15.75" x14ac:dyDescent="0.25">
      <c r="A17" s="16" t="s">
        <v>59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401.9</v>
      </c>
      <c r="E21" s="23">
        <v>4.8970000000000002</v>
      </c>
      <c r="F21" s="22">
        <v>6889</v>
      </c>
      <c r="G21" s="23">
        <v>0.73699999999999999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6869.3</v>
      </c>
      <c r="E22" s="26">
        <v>4.3159999999999998</v>
      </c>
      <c r="F22" s="25">
        <v>18349.5</v>
      </c>
      <c r="G22" s="26">
        <v>1.353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4239.1000000000004</v>
      </c>
      <c r="E23" s="26">
        <v>4.5949999999999998</v>
      </c>
      <c r="F23" s="25">
        <v>42371.9</v>
      </c>
      <c r="G23" s="26">
        <v>2.0030000000000001</v>
      </c>
      <c r="H23" s="25">
        <v>0</v>
      </c>
      <c r="I23" s="27">
        <v>0</v>
      </c>
      <c r="J23" s="25">
        <v>115.4</v>
      </c>
      <c r="K23" s="26">
        <v>5.0890000000000004</v>
      </c>
      <c r="L23" s="25">
        <v>2756.2</v>
      </c>
      <c r="M23" s="26">
        <v>3.3340000000000001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3823.5</v>
      </c>
      <c r="E24" s="26">
        <v>4.6059999999999999</v>
      </c>
      <c r="F24" s="31">
        <v>29875.7</v>
      </c>
      <c r="G24" s="36">
        <v>1.5509999999999999</v>
      </c>
      <c r="H24" s="25">
        <v>0</v>
      </c>
      <c r="I24" s="27">
        <v>0</v>
      </c>
      <c r="J24" s="25">
        <v>892.5</v>
      </c>
      <c r="K24" s="26">
        <v>3.7389999999999999</v>
      </c>
      <c r="L24" s="25">
        <v>10858.5</v>
      </c>
      <c r="M24" s="26">
        <v>1.518</v>
      </c>
    </row>
    <row r="25" spans="1:13" x14ac:dyDescent="0.2">
      <c r="A25" s="24" t="s">
        <v>18</v>
      </c>
      <c r="B25" s="25">
        <v>0</v>
      </c>
      <c r="C25" s="27">
        <v>0</v>
      </c>
      <c r="D25" s="25">
        <v>751.5</v>
      </c>
      <c r="E25" s="26">
        <v>4.7839999999999998</v>
      </c>
      <c r="F25" s="25">
        <v>14084.6</v>
      </c>
      <c r="G25" s="26">
        <v>1.893</v>
      </c>
      <c r="H25" s="25">
        <v>0</v>
      </c>
      <c r="I25" s="27">
        <v>0</v>
      </c>
      <c r="J25" s="25">
        <v>377.1</v>
      </c>
      <c r="K25" s="26">
        <v>4.5709999999999997</v>
      </c>
      <c r="L25" s="25">
        <v>2393.9</v>
      </c>
      <c r="M25" s="26">
        <v>1.3660000000000001</v>
      </c>
    </row>
    <row r="26" spans="1:13" x14ac:dyDescent="0.2">
      <c r="A26" s="24" t="s">
        <v>19</v>
      </c>
      <c r="B26" s="25">
        <v>2.4</v>
      </c>
      <c r="C26" s="26">
        <v>7.7750000000000004</v>
      </c>
      <c r="D26" s="25">
        <v>9609.9</v>
      </c>
      <c r="E26" s="26">
        <v>4.7830000000000004</v>
      </c>
      <c r="F26" s="25">
        <v>61897.5</v>
      </c>
      <c r="G26" s="26">
        <v>1.665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5863.5</v>
      </c>
      <c r="E27" s="26">
        <v>4.681</v>
      </c>
      <c r="F27" s="25">
        <v>24554.3</v>
      </c>
      <c r="G27" s="26">
        <v>1.411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8321.6</v>
      </c>
      <c r="E28" s="26">
        <v>4.71</v>
      </c>
      <c r="F28" s="25">
        <v>37710.300000000003</v>
      </c>
      <c r="G28" s="26">
        <v>1.482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11180.2</v>
      </c>
      <c r="E29" s="26">
        <v>3.9209999999999998</v>
      </c>
      <c r="F29" s="25">
        <v>34095</v>
      </c>
      <c r="G29" s="26">
        <v>1.105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11174.3</v>
      </c>
      <c r="E30" s="26">
        <v>4.6059999999999999</v>
      </c>
      <c r="F30" s="25">
        <v>30665.4</v>
      </c>
      <c r="G30" s="26">
        <v>1.165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2825.1</v>
      </c>
      <c r="E31" s="26">
        <v>4.4820000000000002</v>
      </c>
      <c r="F31" s="25">
        <v>21141.7</v>
      </c>
      <c r="G31" s="26">
        <v>1.351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0</v>
      </c>
      <c r="C32" s="27">
        <v>0</v>
      </c>
      <c r="D32" s="25">
        <v>14441.6</v>
      </c>
      <c r="E32" s="26">
        <v>3.4870000000000001</v>
      </c>
      <c r="F32" s="25">
        <v>25641.200000000001</v>
      </c>
      <c r="G32" s="26">
        <v>1.0009999999999999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0</v>
      </c>
      <c r="E33" s="27">
        <v>0</v>
      </c>
      <c r="F33" s="25">
        <v>2970.5</v>
      </c>
      <c r="G33" s="26">
        <v>0.873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11</v>
      </c>
      <c r="C34" s="26">
        <v>12.832000000000001</v>
      </c>
      <c r="D34" s="25">
        <v>1275.5999999999999</v>
      </c>
      <c r="E34" s="26">
        <v>5.5289999999999999</v>
      </c>
      <c r="F34" s="25">
        <v>5970.3</v>
      </c>
      <c r="G34" s="26">
        <v>1.4179999999999999</v>
      </c>
      <c r="H34" s="25">
        <v>8.1999999999999993</v>
      </c>
      <c r="I34" s="26">
        <v>6.5549999999999997</v>
      </c>
      <c r="J34" s="25">
        <v>247.7</v>
      </c>
      <c r="K34" s="26">
        <v>4.7119999999999997</v>
      </c>
      <c r="L34" s="25">
        <v>359</v>
      </c>
      <c r="M34" s="26">
        <v>3.254</v>
      </c>
    </row>
    <row r="35" spans="1:13" s="17" customFormat="1" x14ac:dyDescent="0.2">
      <c r="A35" s="18" t="s">
        <v>12</v>
      </c>
      <c r="B35" s="28">
        <f>SUM(B21:B34)</f>
        <v>13.4</v>
      </c>
      <c r="C35" s="32">
        <f>((B21*C21)+(B22*C22)+(B23*C23)+(B24*C24)+(B25*C25)+(B26*C26)+(B27*C27)+(B28*C28)+(B29*C29)+(B30*C30)+(B31*C31)+(B32*C32)+(B33*C33)+(B34*C34))/B35</f>
        <v>11.926268656716418</v>
      </c>
      <c r="D35" s="28">
        <f>SUM(D21:D34)</f>
        <v>80777.100000000006</v>
      </c>
      <c r="E35" s="32">
        <f>((D21*E21)+(D22*E22)+(D23*E23)+(D24*E24)+(D25*E25)+(D26*E26)+(D27*E27)+(D28*E28)+(D29*E29)+(D30*E30)+(D31*E31)+(D32*E32)+(D33*E33)+(D34*E34))/D35</f>
        <v>4.3364512417504457</v>
      </c>
      <c r="F35" s="28">
        <f>SUM(F21:F34)</f>
        <v>356216.9</v>
      </c>
      <c r="G35" s="32">
        <f>((F21*G21)+(F22*G22)+(F23*G23)+(F24*G24)+(F25*G25)+(F26*G26)+(F27*G27)+(F28*G28)+(F29*G29)+(F30*G30)+(F31*G31)+(F32*G32)+(F33*G33)+(F34*G34))/F35</f>
        <v>1.4599392558298048</v>
      </c>
      <c r="H35" s="28">
        <f>SUM(H21:H34)</f>
        <v>8.1999999999999993</v>
      </c>
      <c r="I35" s="32">
        <f>((H21*I21)+(H22*I22)+(H23*I23)+(H24*I24)+(H25*I25)+(H26*I26)+(H27*I27)+(H28*I28)+(H29*I29)+(H30*I30)+(H31*I31)+(H32*I32)+(H33*I33)+(H34*I34))/H35</f>
        <v>6.5549999999999997</v>
      </c>
      <c r="J35" s="28">
        <f>SUM(J21:J34)</f>
        <v>1632.7</v>
      </c>
      <c r="K35" s="32">
        <f>((J21*K21)+(J22*K22)+(J23*K23)+(J24*K24)+(J25*K25)+(J26*K26)+(J27*K27)+(J28*K28)+(J29*K29)+(J30*K30)+(J31*K31)+(J32*K32)+(J33*K33)+(J34*K34))/J35</f>
        <v>4.1741989342806392</v>
      </c>
      <c r="L35" s="28">
        <f>SUM(L21:L34)</f>
        <v>16367.6</v>
      </c>
      <c r="M35" s="32">
        <f>((L21*M21)+(L22*M22)+(L23*M23)+(L24*M24)+(L25*M25)+(L26*M26)+(L27*M27)+(L28*M28)+(L29*M29)+(L30*M30)+(L31*M31)+(L32*M32)+(L33*M33)+(L34*M34))/L35</f>
        <v>1.839648280749774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D35:F35 C35 G35:H35 I35:J35 K35: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45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34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50188.5</v>
      </c>
      <c r="C12" s="23">
        <f t="shared" si="0"/>
        <v>4.6431397591081618</v>
      </c>
      <c r="D12" s="22">
        <f t="shared" si="0"/>
        <v>331027.69999999995</v>
      </c>
      <c r="E12" s="23">
        <f t="shared" si="0"/>
        <v>1.817103357815675</v>
      </c>
      <c r="F12" s="22">
        <f t="shared" si="0"/>
        <v>22572.6</v>
      </c>
      <c r="G12" s="23">
        <f t="shared" si="0"/>
        <v>0.28254893543499648</v>
      </c>
    </row>
    <row r="13" spans="1:7" x14ac:dyDescent="0.2">
      <c r="A13" s="24" t="s">
        <v>11</v>
      </c>
      <c r="B13" s="25">
        <f t="shared" ref="B13:G13" si="1">H35</f>
        <v>1221</v>
      </c>
      <c r="C13" s="26">
        <f t="shared" si="1"/>
        <v>3.608723177723177</v>
      </c>
      <c r="D13" s="25">
        <f t="shared" si="1"/>
        <v>16852.900000000001</v>
      </c>
      <c r="E13" s="26">
        <f t="shared" si="1"/>
        <v>2.0159857472601153</v>
      </c>
      <c r="F13" s="25">
        <f t="shared" si="1"/>
        <v>2731.2</v>
      </c>
      <c r="G13" s="27">
        <f t="shared" si="1"/>
        <v>0.28399999999999997</v>
      </c>
    </row>
    <row r="14" spans="1:7" s="17" customFormat="1" x14ac:dyDescent="0.2">
      <c r="A14" s="18" t="s">
        <v>12</v>
      </c>
      <c r="B14" s="28">
        <f>SUM(B12:B13)</f>
        <v>51409.5</v>
      </c>
      <c r="C14" s="29">
        <f>((B12*C12)+(B13*C13))/B14</f>
        <v>4.6185718748480333</v>
      </c>
      <c r="D14" s="28">
        <f>SUM(D12:D13)</f>
        <v>347880.6</v>
      </c>
      <c r="E14" s="29">
        <f>((D12*E12)+(D13*E13))/D14</f>
        <v>1.8267381147439663</v>
      </c>
      <c r="F14" s="28">
        <f>SUM(F12:F13)</f>
        <v>25303.8</v>
      </c>
      <c r="G14" s="29">
        <f>((F12*G12)+(F13*G13))/F14</f>
        <v>0.28270555805847347</v>
      </c>
    </row>
    <row r="17" spans="1:13" s="17" customFormat="1" ht="15.75" x14ac:dyDescent="0.25">
      <c r="A17" s="16" t="s">
        <v>35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3077.9</v>
      </c>
      <c r="C21" s="23">
        <v>4.984</v>
      </c>
      <c r="D21" s="22">
        <v>739.2</v>
      </c>
      <c r="E21" s="23">
        <v>1.25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1999.1</v>
      </c>
      <c r="C22" s="26">
        <v>6</v>
      </c>
      <c r="D22" s="25">
        <v>22123.8</v>
      </c>
      <c r="E22" s="26">
        <v>1.349</v>
      </c>
      <c r="F22" s="25">
        <v>0</v>
      </c>
      <c r="G22" s="27">
        <v>0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1663.7</v>
      </c>
      <c r="C23" s="26">
        <v>5.3860000000000001</v>
      </c>
      <c r="D23" s="25">
        <v>34963.9</v>
      </c>
      <c r="E23" s="26">
        <v>2.536</v>
      </c>
      <c r="F23" s="25">
        <v>2531.9</v>
      </c>
      <c r="G23" s="26">
        <v>0.35799999999999998</v>
      </c>
      <c r="H23" s="25">
        <v>0</v>
      </c>
      <c r="I23" s="27">
        <v>0</v>
      </c>
      <c r="J23" s="25">
        <v>1530.6</v>
      </c>
      <c r="K23" s="26">
        <v>1.323</v>
      </c>
      <c r="L23" s="25">
        <v>0</v>
      </c>
      <c r="M23" s="27">
        <v>0</v>
      </c>
    </row>
    <row r="24" spans="1:13" x14ac:dyDescent="0.2">
      <c r="A24" s="24" t="s">
        <v>17</v>
      </c>
      <c r="B24" s="25">
        <v>1503.1</v>
      </c>
      <c r="C24" s="26">
        <v>4.9909999999999997</v>
      </c>
      <c r="D24" s="25">
        <v>25537.1</v>
      </c>
      <c r="E24" s="26">
        <v>1.577</v>
      </c>
      <c r="F24" s="31">
        <v>390.3</v>
      </c>
      <c r="G24" s="36">
        <v>0.35099999999999998</v>
      </c>
      <c r="H24" s="25">
        <v>810</v>
      </c>
      <c r="I24" s="26">
        <v>3.2309999999999999</v>
      </c>
      <c r="J24" s="25">
        <v>11518.5</v>
      </c>
      <c r="K24" s="26">
        <v>2.14</v>
      </c>
      <c r="L24" s="25">
        <v>2731.2</v>
      </c>
      <c r="M24" s="26">
        <v>0.28399999999999997</v>
      </c>
    </row>
    <row r="25" spans="1:13" x14ac:dyDescent="0.2">
      <c r="A25" s="24" t="s">
        <v>18</v>
      </c>
      <c r="B25" s="25">
        <v>1013.6</v>
      </c>
      <c r="C25" s="26">
        <v>5.048</v>
      </c>
      <c r="D25" s="25">
        <v>15117.5</v>
      </c>
      <c r="E25" s="26">
        <v>2.419</v>
      </c>
      <c r="F25" s="25">
        <v>3314.6</v>
      </c>
      <c r="G25" s="26">
        <v>0.21</v>
      </c>
      <c r="H25" s="25">
        <v>0</v>
      </c>
      <c r="I25" s="27">
        <v>0</v>
      </c>
      <c r="J25" s="25">
        <v>2575.6999999999998</v>
      </c>
      <c r="K25" s="26">
        <v>2.0699999999999998</v>
      </c>
      <c r="L25" s="25">
        <v>0</v>
      </c>
      <c r="M25" s="27">
        <v>0</v>
      </c>
    </row>
    <row r="26" spans="1:13" x14ac:dyDescent="0.2">
      <c r="A26" s="24" t="s">
        <v>19</v>
      </c>
      <c r="B26" s="25">
        <v>5254.2</v>
      </c>
      <c r="C26" s="26">
        <v>5.2469999999999999</v>
      </c>
      <c r="D26" s="25">
        <v>52677.7</v>
      </c>
      <c r="E26" s="26">
        <v>2.125</v>
      </c>
      <c r="F26" s="25">
        <v>11962.5</v>
      </c>
      <c r="G26" s="26">
        <v>0.254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1024.4000000000001</v>
      </c>
      <c r="C27" s="26">
        <v>5.2969999999999997</v>
      </c>
      <c r="D27" s="25">
        <v>29173.8</v>
      </c>
      <c r="E27" s="26">
        <v>1.8149999999999999</v>
      </c>
      <c r="F27" s="25">
        <v>1397.2</v>
      </c>
      <c r="G27" s="26">
        <v>0.33800000000000002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3849.6</v>
      </c>
      <c r="C28" s="26">
        <v>4.8840000000000003</v>
      </c>
      <c r="D28" s="25">
        <v>35748.400000000001</v>
      </c>
      <c r="E28" s="26">
        <v>1.7569999999999999</v>
      </c>
      <c r="F28" s="25">
        <v>613</v>
      </c>
      <c r="G28" s="26">
        <v>0.13300000000000001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9425.9</v>
      </c>
      <c r="C29" s="26">
        <v>4.2750000000000004</v>
      </c>
      <c r="D29" s="25">
        <v>32300.799999999999</v>
      </c>
      <c r="E29" s="26">
        <v>1.64</v>
      </c>
      <c r="F29" s="25">
        <v>0</v>
      </c>
      <c r="G29" s="27">
        <v>0</v>
      </c>
      <c r="H29" s="25">
        <v>232</v>
      </c>
      <c r="I29" s="26">
        <v>4.3979999999999997</v>
      </c>
      <c r="J29" s="25">
        <v>378.7</v>
      </c>
      <c r="K29" s="26">
        <v>2.64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7071.4</v>
      </c>
      <c r="C30" s="26">
        <v>4.6269999999999998</v>
      </c>
      <c r="D30" s="25">
        <v>27969.9</v>
      </c>
      <c r="E30" s="26">
        <v>1.5389999999999999</v>
      </c>
      <c r="F30" s="25">
        <v>0</v>
      </c>
      <c r="G30" s="27">
        <v>0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3697.7</v>
      </c>
      <c r="C31" s="26">
        <v>4.5880000000000001</v>
      </c>
      <c r="D31" s="25">
        <v>16015.3</v>
      </c>
      <c r="E31" s="26">
        <v>1.7989999999999999</v>
      </c>
      <c r="F31" s="25">
        <v>1839</v>
      </c>
      <c r="G31" s="26">
        <v>0.35099999999999998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9958.2000000000007</v>
      </c>
      <c r="C32" s="26">
        <v>3.6829999999999998</v>
      </c>
      <c r="D32" s="25">
        <v>32605.3</v>
      </c>
      <c r="E32" s="26">
        <v>1.276</v>
      </c>
      <c r="F32" s="25">
        <v>437.3</v>
      </c>
      <c r="G32" s="26">
        <v>0.33200000000000002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1387.1</v>
      </c>
      <c r="E33" s="26">
        <v>2.145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649.70000000000005</v>
      </c>
      <c r="C34" s="26">
        <v>8.7200000000000006</v>
      </c>
      <c r="D34" s="25">
        <v>4667.8999999999996</v>
      </c>
      <c r="E34" s="26">
        <v>1.74</v>
      </c>
      <c r="F34" s="25">
        <v>86.8</v>
      </c>
      <c r="G34" s="26">
        <v>2.9430000000000001</v>
      </c>
      <c r="H34" s="25">
        <v>179</v>
      </c>
      <c r="I34" s="26">
        <v>4.2949999999999999</v>
      </c>
      <c r="J34" s="25">
        <v>849.4</v>
      </c>
      <c r="K34" s="26">
        <v>1.141</v>
      </c>
      <c r="L34" s="25">
        <v>0</v>
      </c>
      <c r="M34" s="27">
        <v>0</v>
      </c>
    </row>
    <row r="35" spans="1:13" s="17" customFormat="1" x14ac:dyDescent="0.2">
      <c r="A35" s="18" t="s">
        <v>12</v>
      </c>
      <c r="B35" s="28">
        <f>SUM(B21:B34)</f>
        <v>50188.5</v>
      </c>
      <c r="C35" s="32">
        <f>((B21*C21)+(B22*C22)+(B23*C23)+(B24*C24)+(B25*C25)+(B26*C26)+(B27*C27)+(B28*C28)+(B29*C29)+(B30*C30)+(B31*C31)+(B32*C32)+(B33*C33)+(B34*C34))/B35</f>
        <v>4.6431397591081618</v>
      </c>
      <c r="D35" s="28">
        <f>SUM(D21:D34)</f>
        <v>331027.69999999995</v>
      </c>
      <c r="E35" s="32">
        <f>((D21*E21)+(D22*E22)+(D23*E23)+(D24*E24)+(D25*E25)+(D26*E26)+(D27*E27)+(D28*E28)+(D29*E29)+(D30*E30)+(D31*E31)+(D32*E32)+(D33*E33)+(D34*E34))/D35</f>
        <v>1.817103357815675</v>
      </c>
      <c r="F35" s="28">
        <f>SUM(F21:F34)</f>
        <v>22572.6</v>
      </c>
      <c r="G35" s="32">
        <f>((F21*G21)+(F22*G22)+(F23*G23)+(F24*G24)+(F25*G25)+(F26*G26)+(F27*G27)+(F28*G28)+(F29*G29)+(F30*G30)+(F31*G31)+(F32*G32)+(F33*G33)+(F34*G34))/F35</f>
        <v>0.28254893543499648</v>
      </c>
      <c r="H35" s="28">
        <f>SUM(H21:H34)</f>
        <v>1221</v>
      </c>
      <c r="I35" s="32">
        <f>((H21*I21)+(H22*I22)+(H23*I23)+(H24*I24)+(H25*I25)+(H26*I26)+(H27*I27)+(H28*I28)+(H29*I29)+(H30*I30)+(H31*I31)+(H32*I32)+(H33*I33)+(H34*I34))/H35</f>
        <v>3.608723177723177</v>
      </c>
      <c r="J35" s="28">
        <f>SUM(J21:J34)</f>
        <v>16852.900000000001</v>
      </c>
      <c r="K35" s="32">
        <f>((J21*K21)+(J22*K22)+(J23*K23)+(J24*K24)+(J25*K25)+(J26*K26)+(J27*K27)+(J28*K28)+(J29*K29)+(J30*K30)+(J31*K31)+(J32*K32)+(J33*K33)+(J34*K34))/J35</f>
        <v>2.0159857472601153</v>
      </c>
      <c r="L35" s="28">
        <f>SUM(L21:L34)</f>
        <v>2731.2</v>
      </c>
      <c r="M35" s="32">
        <f>((L21*M21)+(L22*M22)+(L23*M23)+(L24*M24)+(L25*M25)+(L26*M26)+(L27*M27)+(L28*M28)+(L29*M29)+(L30*M30)+(L31*M31)+(L32*M32)+(L33*M33)+(L34*M34))/L35</f>
        <v>0.28399999999999997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I35 J35:K35 E14 C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48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36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28496.799999999999</v>
      </c>
      <c r="C12" s="23">
        <f t="shared" si="0"/>
        <v>4.6685058813621181</v>
      </c>
      <c r="D12" s="22">
        <f t="shared" si="0"/>
        <v>322267.80000000005</v>
      </c>
      <c r="E12" s="23">
        <f t="shared" si="0"/>
        <v>1.9975247322258074</v>
      </c>
      <c r="F12" s="22">
        <f t="shared" si="0"/>
        <v>35830.5</v>
      </c>
      <c r="G12" s="23">
        <f t="shared" si="0"/>
        <v>0.35968009656577499</v>
      </c>
    </row>
    <row r="13" spans="1:7" x14ac:dyDescent="0.2">
      <c r="A13" s="24" t="s">
        <v>11</v>
      </c>
      <c r="B13" s="25">
        <f t="shared" ref="B13:G13" si="1">H35</f>
        <v>1121</v>
      </c>
      <c r="C13" s="26">
        <f t="shared" si="1"/>
        <v>3.8197475468331845</v>
      </c>
      <c r="D13" s="25">
        <f t="shared" si="1"/>
        <v>15857.5</v>
      </c>
      <c r="E13" s="26">
        <f t="shared" si="1"/>
        <v>2.0979274349676809</v>
      </c>
      <c r="F13" s="25">
        <f t="shared" si="1"/>
        <v>4997.8</v>
      </c>
      <c r="G13" s="27">
        <f t="shared" si="1"/>
        <v>0.29151822802032895</v>
      </c>
    </row>
    <row r="14" spans="1:7" s="17" customFormat="1" x14ac:dyDescent="0.2">
      <c r="A14" s="18" t="s">
        <v>12</v>
      </c>
      <c r="B14" s="28">
        <f>SUM(B12:B13)</f>
        <v>29617.8</v>
      </c>
      <c r="C14" s="29">
        <f>((B12*C12)+(B13*C13))/B14</f>
        <v>4.6363813450019924</v>
      </c>
      <c r="D14" s="28">
        <f>SUM(D12:D13)</f>
        <v>338125.30000000005</v>
      </c>
      <c r="E14" s="29">
        <f>((D12*E12)+(D13*E13))/D14</f>
        <v>2.002233447778087</v>
      </c>
      <c r="F14" s="28">
        <f>SUM(F12:F13)</f>
        <v>40828.300000000003</v>
      </c>
      <c r="G14" s="29">
        <f>((F12*G12)+(F13*G13))/F14</f>
        <v>0.35133638922022226</v>
      </c>
    </row>
    <row r="17" spans="1:13" s="17" customFormat="1" ht="15.75" x14ac:dyDescent="0.25">
      <c r="A17" s="16" t="s">
        <v>37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1363.4</v>
      </c>
      <c r="C21" s="23">
        <v>5.4450000000000003</v>
      </c>
      <c r="D21" s="22">
        <v>736.7</v>
      </c>
      <c r="E21" s="23">
        <v>1.4139999999999999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867.9</v>
      </c>
      <c r="C22" s="26">
        <v>6.415</v>
      </c>
      <c r="D22" s="25">
        <v>21919.8</v>
      </c>
      <c r="E22" s="26">
        <v>1.528</v>
      </c>
      <c r="F22" s="25">
        <v>1174.5999999999999</v>
      </c>
      <c r="G22" s="26">
        <v>0.87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305.89999999999998</v>
      </c>
      <c r="C23" s="26">
        <v>5.3620000000000001</v>
      </c>
      <c r="D23" s="25">
        <v>33009.800000000003</v>
      </c>
      <c r="E23" s="26">
        <v>2.7080000000000002</v>
      </c>
      <c r="F23" s="25">
        <v>11733.4</v>
      </c>
      <c r="G23" s="26">
        <v>0.36399999999999999</v>
      </c>
      <c r="H23" s="25">
        <v>0</v>
      </c>
      <c r="I23" s="27">
        <v>0</v>
      </c>
      <c r="J23" s="25">
        <v>1528.9</v>
      </c>
      <c r="K23" s="26">
        <v>1.6060000000000001</v>
      </c>
      <c r="L23" s="25">
        <v>1858.8</v>
      </c>
      <c r="M23" s="26">
        <v>0.21099999999999999</v>
      </c>
    </row>
    <row r="24" spans="1:13" x14ac:dyDescent="0.2">
      <c r="A24" s="24" t="s">
        <v>17</v>
      </c>
      <c r="B24" s="25">
        <v>284.7</v>
      </c>
      <c r="C24" s="26">
        <v>4.0259999999999998</v>
      </c>
      <c r="D24" s="25">
        <v>24154.2</v>
      </c>
      <c r="E24" s="26">
        <v>1.677</v>
      </c>
      <c r="F24" s="31">
        <v>1610.7</v>
      </c>
      <c r="G24" s="36">
        <v>0.39700000000000002</v>
      </c>
      <c r="H24" s="25">
        <v>829</v>
      </c>
      <c r="I24" s="26">
        <v>3.581</v>
      </c>
      <c r="J24" s="25">
        <v>10752.5</v>
      </c>
      <c r="K24" s="26">
        <v>2.173</v>
      </c>
      <c r="L24" s="25">
        <v>3083</v>
      </c>
      <c r="M24" s="26">
        <v>0.34100000000000003</v>
      </c>
    </row>
    <row r="25" spans="1:13" x14ac:dyDescent="0.2">
      <c r="A25" s="24" t="s">
        <v>18</v>
      </c>
      <c r="B25" s="25">
        <v>230.6</v>
      </c>
      <c r="C25" s="26">
        <v>4.9710000000000001</v>
      </c>
      <c r="D25" s="25">
        <v>14822.3</v>
      </c>
      <c r="E25" s="26">
        <v>2.669</v>
      </c>
      <c r="F25" s="25">
        <v>3217.2</v>
      </c>
      <c r="G25" s="26">
        <v>0.27900000000000003</v>
      </c>
      <c r="H25" s="25">
        <v>0</v>
      </c>
      <c r="I25" s="27">
        <v>0</v>
      </c>
      <c r="J25" s="25">
        <v>2355.1</v>
      </c>
      <c r="K25" s="26">
        <v>2.21</v>
      </c>
      <c r="L25" s="25">
        <v>0</v>
      </c>
      <c r="M25" s="27">
        <v>0</v>
      </c>
    </row>
    <row r="26" spans="1:13" x14ac:dyDescent="0.2">
      <c r="A26" s="24" t="s">
        <v>19</v>
      </c>
      <c r="B26" s="25">
        <v>1801.9</v>
      </c>
      <c r="C26" s="26">
        <v>5.7210000000000001</v>
      </c>
      <c r="D26" s="25">
        <v>50509.4</v>
      </c>
      <c r="E26" s="26">
        <v>2.3090000000000002</v>
      </c>
      <c r="F26" s="25">
        <v>13523.8</v>
      </c>
      <c r="G26" s="26">
        <v>0.308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274</v>
      </c>
      <c r="C27" s="26">
        <v>4.742</v>
      </c>
      <c r="D27" s="25">
        <v>28506.6</v>
      </c>
      <c r="E27" s="26">
        <v>2.032</v>
      </c>
      <c r="F27" s="25">
        <v>1530.5</v>
      </c>
      <c r="G27" s="26">
        <v>0.39100000000000001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2087.6999999999998</v>
      </c>
      <c r="C28" s="26">
        <v>4.5810000000000004</v>
      </c>
      <c r="D28" s="25">
        <v>35295.300000000003</v>
      </c>
      <c r="E28" s="26">
        <v>1.9710000000000001</v>
      </c>
      <c r="F28" s="25">
        <v>550</v>
      </c>
      <c r="G28" s="26">
        <v>0.155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6943.8</v>
      </c>
      <c r="C29" s="26">
        <v>4.5629999999999997</v>
      </c>
      <c r="D29" s="25">
        <v>32046.2</v>
      </c>
      <c r="E29" s="26">
        <v>1.8560000000000001</v>
      </c>
      <c r="F29" s="25">
        <v>0</v>
      </c>
      <c r="G29" s="27">
        <v>0</v>
      </c>
      <c r="H29" s="25">
        <v>134</v>
      </c>
      <c r="I29" s="26">
        <v>4.556</v>
      </c>
      <c r="J29" s="25">
        <v>377.7</v>
      </c>
      <c r="K29" s="26">
        <v>2.8740000000000001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4952.2</v>
      </c>
      <c r="C30" s="26">
        <v>5.01</v>
      </c>
      <c r="D30" s="25">
        <v>27467.3</v>
      </c>
      <c r="E30" s="26">
        <v>1.704</v>
      </c>
      <c r="F30" s="25">
        <v>0</v>
      </c>
      <c r="G30" s="27">
        <v>0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1853</v>
      </c>
      <c r="C31" s="26">
        <v>4.774</v>
      </c>
      <c r="D31" s="25">
        <v>15846.6</v>
      </c>
      <c r="E31" s="26">
        <v>1.978</v>
      </c>
      <c r="F31" s="25">
        <v>1654</v>
      </c>
      <c r="G31" s="26">
        <v>0.41199999999999998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7067.9</v>
      </c>
      <c r="C32" s="26">
        <v>3.5150000000000001</v>
      </c>
      <c r="D32" s="25">
        <v>32235.4</v>
      </c>
      <c r="E32" s="26">
        <v>1.4219999999999999</v>
      </c>
      <c r="F32" s="25">
        <v>776.3</v>
      </c>
      <c r="G32" s="26">
        <v>0.32500000000000001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1383.7</v>
      </c>
      <c r="E33" s="26">
        <v>2.2730000000000001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463.8</v>
      </c>
      <c r="C34" s="26">
        <v>10.256</v>
      </c>
      <c r="D34" s="25">
        <v>4334.5</v>
      </c>
      <c r="E34" s="26">
        <v>2.08</v>
      </c>
      <c r="F34" s="25">
        <v>60</v>
      </c>
      <c r="G34" s="26">
        <v>4.5810000000000004</v>
      </c>
      <c r="H34" s="25">
        <v>158</v>
      </c>
      <c r="I34" s="26">
        <v>4.4480000000000004</v>
      </c>
      <c r="J34" s="25">
        <v>843.3</v>
      </c>
      <c r="K34" s="26">
        <v>1.3720000000000001</v>
      </c>
      <c r="L34" s="25">
        <v>56</v>
      </c>
      <c r="M34" s="26">
        <v>0.24</v>
      </c>
    </row>
    <row r="35" spans="1:13" s="17" customFormat="1" x14ac:dyDescent="0.2">
      <c r="A35" s="18" t="s">
        <v>12</v>
      </c>
      <c r="B35" s="28">
        <f>SUM(B21:B34)</f>
        <v>28496.799999999999</v>
      </c>
      <c r="C35" s="32">
        <f>((B21*C21)+(B22*C22)+(B23*C23)+(B24*C24)+(B25*C25)+(B26*C26)+(B27*C27)+(B28*C28)+(B29*C29)+(B30*C30)+(B31*C31)+(B32*C32)+(B33*C33)+(B34*C34))/B35</f>
        <v>4.6685058813621181</v>
      </c>
      <c r="D35" s="28">
        <f>SUM(D21:D34)</f>
        <v>322267.80000000005</v>
      </c>
      <c r="E35" s="32">
        <f>((D21*E21)+(D22*E22)+(D23*E23)+(D24*E24)+(D25*E25)+(D26*E26)+(D27*E27)+(D28*E28)+(D29*E29)+(D30*E30)+(D31*E31)+(D32*E32)+(D33*E33)+(D34*E34))/D35</f>
        <v>1.9975247322258074</v>
      </c>
      <c r="F35" s="28">
        <f>SUM(F21:F34)</f>
        <v>35830.5</v>
      </c>
      <c r="G35" s="32">
        <f>((F21*G21)+(F22*G22)+(F23*G23)+(F24*G24)+(F25*G25)+(F26*G26)+(F27*G27)+(F28*G28)+(F29*G29)+(F30*G30)+(F31*G31)+(F32*G32)+(F33*G33)+(F34*G34))/F35</f>
        <v>0.35968009656577499</v>
      </c>
      <c r="H35" s="28">
        <f>SUM(H21:H34)</f>
        <v>1121</v>
      </c>
      <c r="I35" s="32">
        <f>((H21*I21)+(H22*I22)+(H23*I23)+(H24*I24)+(H25*I25)+(H26*I26)+(H27*I27)+(H28*I28)+(H29*I29)+(H30*I30)+(H31*I31)+(H32*I32)+(H33*I33)+(H34*I34))/H35</f>
        <v>3.8197475468331845</v>
      </c>
      <c r="J35" s="28">
        <f>SUM(J21:J34)</f>
        <v>15857.5</v>
      </c>
      <c r="K35" s="32">
        <f>((J21*K21)+(J22*K22)+(J23*K23)+(J24*K24)+(J25*K25)+(J26*K26)+(J27*K27)+(J28*K28)+(J29*K29)+(J30*K30)+(J31*K31)+(J32*K32)+(J33*K33)+(J34*K34))/J35</f>
        <v>2.0979274349676809</v>
      </c>
      <c r="L35" s="28">
        <f>SUM(L21:L34)</f>
        <v>4997.8</v>
      </c>
      <c r="M35" s="32">
        <f>((L21*M21)+(L22*M22)+(L23*M23)+(L24*M24)+(L25*M25)+(L26*M26)+(L27*M27)+(L28*M28)+(L29*M29)+(L30*M30)+(L31*M31)+(L32*M32)+(L33*M33)+(L34*M34))/L35</f>
        <v>0.29151822802032895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L35 D14:F14 C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51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38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16894.900000000001</v>
      </c>
      <c r="C12" s="23">
        <f t="shared" si="0"/>
        <v>4.7076531083344673</v>
      </c>
      <c r="D12" s="22">
        <f t="shared" si="0"/>
        <v>308629.09999999998</v>
      </c>
      <c r="E12" s="23">
        <f t="shared" si="0"/>
        <v>2.1606359934951045</v>
      </c>
      <c r="F12" s="22">
        <f t="shared" si="0"/>
        <v>80307.8</v>
      </c>
      <c r="G12" s="23">
        <f t="shared" si="0"/>
        <v>0.3339718047312964</v>
      </c>
    </row>
    <row r="13" spans="1:7" x14ac:dyDescent="0.2">
      <c r="A13" s="24" t="s">
        <v>11</v>
      </c>
      <c r="B13" s="25">
        <f t="shared" ref="B13:G13" si="1">H35</f>
        <v>875</v>
      </c>
      <c r="C13" s="26">
        <f t="shared" si="1"/>
        <v>3.8268697142857144</v>
      </c>
      <c r="D13" s="25">
        <f t="shared" si="1"/>
        <v>15100.800000000001</v>
      </c>
      <c r="E13" s="26">
        <f t="shared" si="1"/>
        <v>2.2176630973193467</v>
      </c>
      <c r="F13" s="25">
        <f t="shared" si="1"/>
        <v>6778.3000000000011</v>
      </c>
      <c r="G13" s="27">
        <f t="shared" si="1"/>
        <v>0.37097496422406795</v>
      </c>
    </row>
    <row r="14" spans="1:7" s="17" customFormat="1" x14ac:dyDescent="0.2">
      <c r="A14" s="18" t="s">
        <v>12</v>
      </c>
      <c r="B14" s="28">
        <f>SUM(B12:B13)</f>
        <v>17769.900000000001</v>
      </c>
      <c r="C14" s="29">
        <f>((B12*C12)+(B13*C13))/B14</f>
        <v>4.6642828322050205</v>
      </c>
      <c r="D14" s="28">
        <f>SUM(D12:D13)</f>
        <v>323729.89999999997</v>
      </c>
      <c r="E14" s="29">
        <f>((D12*E12)+(D13*E13))/D14</f>
        <v>2.1632960965298542</v>
      </c>
      <c r="F14" s="28">
        <f>SUM(F12:F13)</f>
        <v>87086.1</v>
      </c>
      <c r="G14" s="29">
        <f>((F12*G12)+(F13*G13))/F14</f>
        <v>0.33685192585269069</v>
      </c>
    </row>
    <row r="17" spans="1:13" s="17" customFormat="1" ht="15.75" x14ac:dyDescent="0.25">
      <c r="A17" s="16" t="s">
        <v>39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430.3</v>
      </c>
      <c r="C21" s="23">
        <v>6.048</v>
      </c>
      <c r="D21" s="22">
        <v>734.8</v>
      </c>
      <c r="E21" s="23">
        <v>1.6060000000000001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231.4</v>
      </c>
      <c r="C22" s="26">
        <v>7.5919999999999996</v>
      </c>
      <c r="D22" s="25">
        <v>21425.5</v>
      </c>
      <c r="E22" s="26">
        <v>1.7789999999999999</v>
      </c>
      <c r="F22" s="25">
        <v>1360.4</v>
      </c>
      <c r="G22" s="26">
        <v>0.996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29832.6</v>
      </c>
      <c r="E23" s="26">
        <v>2.8860000000000001</v>
      </c>
      <c r="F23" s="25">
        <v>18895.2</v>
      </c>
      <c r="G23" s="26">
        <v>0.41199999999999998</v>
      </c>
      <c r="H23" s="25">
        <v>0</v>
      </c>
      <c r="I23" s="27">
        <v>0</v>
      </c>
      <c r="J23" s="25">
        <v>1523.9</v>
      </c>
      <c r="K23" s="26">
        <v>1.968</v>
      </c>
      <c r="L23" s="25">
        <v>2250.8000000000002</v>
      </c>
      <c r="M23" s="26">
        <v>0.313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23882.1</v>
      </c>
      <c r="E24" s="26">
        <v>1.827</v>
      </c>
      <c r="F24" s="31">
        <v>10344.799999999999</v>
      </c>
      <c r="G24" s="36">
        <v>0.26800000000000002</v>
      </c>
      <c r="H24" s="25">
        <v>704</v>
      </c>
      <c r="I24" s="26">
        <v>3.6219999999999999</v>
      </c>
      <c r="J24" s="25">
        <v>10153.9</v>
      </c>
      <c r="K24" s="26">
        <v>2.2599999999999998</v>
      </c>
      <c r="L24" s="25">
        <v>3274.3</v>
      </c>
      <c r="M24" s="26">
        <v>0.44</v>
      </c>
    </row>
    <row r="25" spans="1:13" x14ac:dyDescent="0.2">
      <c r="A25" s="24" t="s">
        <v>18</v>
      </c>
      <c r="B25" s="25">
        <v>63.1</v>
      </c>
      <c r="C25" s="26">
        <v>4.7309999999999999</v>
      </c>
      <c r="D25" s="25">
        <v>13676.1</v>
      </c>
      <c r="E25" s="26">
        <v>2.9</v>
      </c>
      <c r="F25" s="25">
        <v>5141.2</v>
      </c>
      <c r="G25" s="26">
        <v>0.28599999999999998</v>
      </c>
      <c r="H25" s="25">
        <v>0</v>
      </c>
      <c r="I25" s="27">
        <v>0</v>
      </c>
      <c r="J25" s="25">
        <v>2208.1</v>
      </c>
      <c r="K25" s="26">
        <v>2.2610000000000001</v>
      </c>
      <c r="L25" s="25">
        <v>882.6</v>
      </c>
      <c r="M25" s="26">
        <v>0.26400000000000001</v>
      </c>
    </row>
    <row r="26" spans="1:13" x14ac:dyDescent="0.2">
      <c r="A26" s="24" t="s">
        <v>19</v>
      </c>
      <c r="B26" s="25">
        <v>322.8</v>
      </c>
      <c r="C26" s="26">
        <v>5.2629999999999999</v>
      </c>
      <c r="D26" s="25">
        <v>47684.2</v>
      </c>
      <c r="E26" s="26">
        <v>2.4900000000000002</v>
      </c>
      <c r="F26" s="25">
        <v>22695.7</v>
      </c>
      <c r="G26" s="26">
        <v>0.317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26870.9</v>
      </c>
      <c r="E27" s="26">
        <v>2.157</v>
      </c>
      <c r="F27" s="25">
        <v>4235.2</v>
      </c>
      <c r="G27" s="26">
        <v>0.36599999999999999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1301.2</v>
      </c>
      <c r="C28" s="26">
        <v>4.2610000000000001</v>
      </c>
      <c r="D28" s="25">
        <v>33915.699999999997</v>
      </c>
      <c r="E28" s="26">
        <v>2.141</v>
      </c>
      <c r="F28" s="25">
        <v>7701.4</v>
      </c>
      <c r="G28" s="26">
        <v>0.245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4355</v>
      </c>
      <c r="C29" s="26">
        <v>4.891</v>
      </c>
      <c r="D29" s="25">
        <v>31017.5</v>
      </c>
      <c r="E29" s="26">
        <v>2.0070000000000001</v>
      </c>
      <c r="F29" s="25">
        <v>1733.8</v>
      </c>
      <c r="G29" s="26">
        <v>0.17499999999999999</v>
      </c>
      <c r="H29" s="25">
        <v>65</v>
      </c>
      <c r="I29" s="26">
        <v>4.7229999999999999</v>
      </c>
      <c r="J29" s="25">
        <v>376.7</v>
      </c>
      <c r="K29" s="26">
        <v>3.1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2898.3</v>
      </c>
      <c r="C30" s="26">
        <v>5.2510000000000003</v>
      </c>
      <c r="D30" s="25">
        <v>26914.7</v>
      </c>
      <c r="E30" s="26">
        <v>1.871</v>
      </c>
      <c r="F30" s="25">
        <v>2289</v>
      </c>
      <c r="G30" s="26">
        <v>0.26500000000000001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1117.3</v>
      </c>
      <c r="C31" s="26">
        <v>5.0750000000000002</v>
      </c>
      <c r="D31" s="25">
        <v>15376.8</v>
      </c>
      <c r="E31" s="26">
        <v>2.1280000000000001</v>
      </c>
      <c r="F31" s="25">
        <v>3431.6</v>
      </c>
      <c r="G31" s="26">
        <v>0.29099999999999998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5738.3</v>
      </c>
      <c r="C32" s="26">
        <v>3.6059999999999999</v>
      </c>
      <c r="D32" s="25">
        <v>31959.200000000001</v>
      </c>
      <c r="E32" s="26">
        <v>1.583</v>
      </c>
      <c r="F32" s="25">
        <v>1480.3</v>
      </c>
      <c r="G32" s="26">
        <v>0.28999999999999998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1380.9</v>
      </c>
      <c r="E33" s="26">
        <v>2.41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437.2</v>
      </c>
      <c r="C34" s="26">
        <v>10.87</v>
      </c>
      <c r="D34" s="25">
        <v>3958.1</v>
      </c>
      <c r="E34" s="26">
        <v>2.423</v>
      </c>
      <c r="F34" s="25">
        <v>999.2</v>
      </c>
      <c r="G34" s="26">
        <v>0.46899999999999997</v>
      </c>
      <c r="H34" s="25">
        <v>106</v>
      </c>
      <c r="I34" s="26">
        <v>4.6379999999999999</v>
      </c>
      <c r="J34" s="25">
        <v>838.2</v>
      </c>
      <c r="K34" s="26">
        <v>1.6479999999999999</v>
      </c>
      <c r="L34" s="25">
        <v>370.6</v>
      </c>
      <c r="M34" s="26">
        <v>0.36799999999999999</v>
      </c>
    </row>
    <row r="35" spans="1:13" s="17" customFormat="1" x14ac:dyDescent="0.2">
      <c r="A35" s="18" t="s">
        <v>12</v>
      </c>
      <c r="B35" s="28">
        <f>SUM(B21:B34)</f>
        <v>16894.900000000001</v>
      </c>
      <c r="C35" s="32">
        <f>((B21*C21)+(B22*C22)+(B23*C23)+(B24*C24)+(B25*C25)+(B26*C26)+(B27*C27)+(B28*C28)+(B29*C29)+(B30*C30)+(B31*C31)+(B32*C32)+(B33*C33)+(B34*C34))/B35</f>
        <v>4.7076531083344673</v>
      </c>
      <c r="D35" s="28">
        <f>SUM(D21:D34)</f>
        <v>308629.09999999998</v>
      </c>
      <c r="E35" s="32">
        <f>((D21*E21)+(D22*E22)+(D23*E23)+(D24*E24)+(D25*E25)+(D26*E26)+(D27*E27)+(D28*E28)+(D29*E29)+(D30*E30)+(D31*E31)+(D32*E32)+(D33*E33)+(D34*E34))/D35</f>
        <v>2.1606359934951045</v>
      </c>
      <c r="F35" s="28">
        <f>SUM(F21:F34)</f>
        <v>80307.8</v>
      </c>
      <c r="G35" s="32">
        <f>((F21*G21)+(F22*G22)+(F23*G23)+(F24*G24)+(F25*G25)+(F26*G26)+(F27*G27)+(F28*G28)+(F29*G29)+(F30*G30)+(F31*G31)+(F32*G32)+(F33*G33)+(F34*G34))/F35</f>
        <v>0.3339718047312964</v>
      </c>
      <c r="H35" s="28">
        <f>SUM(H21:H34)</f>
        <v>875</v>
      </c>
      <c r="I35" s="32">
        <f>((H21*I21)+(H22*I22)+(H23*I23)+(H24*I24)+(H25*I25)+(H26*I26)+(H27*I27)+(H28*I28)+(H29*I29)+(H30*I30)+(H31*I31)+(H32*I32)+(H33*I33)+(H34*I34))/H35</f>
        <v>3.8268697142857144</v>
      </c>
      <c r="J35" s="28">
        <f>SUM(J21:J34)</f>
        <v>15100.800000000001</v>
      </c>
      <c r="K35" s="32">
        <f>((J21*K21)+(J22*K22)+(J23*K23)+(J24*K24)+(J25*K25)+(J26*K26)+(J27*K27)+(J28*K28)+(J29*K29)+(J30*K30)+(J31*K31)+(J32*K32)+(J33*K33)+(J34*K34))/J35</f>
        <v>2.2176630973193467</v>
      </c>
      <c r="L35" s="28">
        <f>SUM(L21:L34)</f>
        <v>6778.3000000000011</v>
      </c>
      <c r="M35" s="32">
        <f>((L21*M21)+(L22*M22)+(L23*M23)+(L24*M24)+(L25*M25)+(L26*M26)+(L27*M27)+(L28*M28)+(L29*M29)+(L30*M30)+(L31*M31)+(L32*M32)+(L33*M33)+(L34*M34))/L35</f>
        <v>0.37097496422406795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K35 C14 E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60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40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10510.1</v>
      </c>
      <c r="C12" s="23">
        <f t="shared" si="0"/>
        <v>4.5860219788584322</v>
      </c>
      <c r="D12" s="22">
        <f t="shared" si="0"/>
        <v>290077.39999999997</v>
      </c>
      <c r="E12" s="23">
        <f t="shared" si="0"/>
        <v>2.3385603973284375</v>
      </c>
      <c r="F12" s="22">
        <f t="shared" si="0"/>
        <v>136105.19999999995</v>
      </c>
      <c r="G12" s="23">
        <f t="shared" si="0"/>
        <v>0.36092350182065069</v>
      </c>
    </row>
    <row r="13" spans="1:7" x14ac:dyDescent="0.2">
      <c r="A13" s="24" t="s">
        <v>11</v>
      </c>
      <c r="B13" s="25">
        <f t="shared" ref="B13:G13" si="1">H35</f>
        <v>535</v>
      </c>
      <c r="C13" s="26">
        <f t="shared" si="1"/>
        <v>3.9851775700934584</v>
      </c>
      <c r="D13" s="25">
        <f t="shared" si="1"/>
        <v>13996</v>
      </c>
      <c r="E13" s="26">
        <f t="shared" si="1"/>
        <v>2.4177887039154045</v>
      </c>
      <c r="F13" s="25">
        <f t="shared" si="1"/>
        <v>7673.8</v>
      </c>
      <c r="G13" s="27">
        <f t="shared" si="1"/>
        <v>0.50480178008287935</v>
      </c>
    </row>
    <row r="14" spans="1:7" s="17" customFormat="1" x14ac:dyDescent="0.2">
      <c r="A14" s="18" t="s">
        <v>12</v>
      </c>
      <c r="B14" s="28">
        <f>SUM(B12:B13)</f>
        <v>11045.1</v>
      </c>
      <c r="C14" s="29">
        <f>((B12*C12)+(B13*C13))/B14</f>
        <v>4.5569184163113068</v>
      </c>
      <c r="D14" s="28">
        <f>SUM(D12:D13)</f>
        <v>304073.39999999997</v>
      </c>
      <c r="E14" s="29">
        <f>((D12*E12)+(D13*E13))/D14</f>
        <v>2.3422071463666341</v>
      </c>
      <c r="F14" s="28">
        <f>SUM(F12:F13)</f>
        <v>143778.99999999994</v>
      </c>
      <c r="G14" s="29">
        <f>((F12*G12)+(F13*G13))/F14</f>
        <v>0.36860260051885207</v>
      </c>
    </row>
    <row r="17" spans="1:13" s="17" customFormat="1" ht="15.75" x14ac:dyDescent="0.25">
      <c r="A17" s="16" t="s">
        <v>41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651</v>
      </c>
      <c r="E21" s="23">
        <v>1.5589999999999999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20355</v>
      </c>
      <c r="E22" s="26">
        <v>1.9470000000000001</v>
      </c>
      <c r="F22" s="25">
        <v>1350.7</v>
      </c>
      <c r="G22" s="26">
        <v>1.3080000000000001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25599.599999999999</v>
      </c>
      <c r="E23" s="26">
        <v>3.0059999999999998</v>
      </c>
      <c r="F23" s="25">
        <v>21747.4</v>
      </c>
      <c r="G23" s="26">
        <v>0.53100000000000003</v>
      </c>
      <c r="H23" s="25">
        <v>0</v>
      </c>
      <c r="I23" s="27">
        <v>0</v>
      </c>
      <c r="J23" s="25">
        <v>1515.1</v>
      </c>
      <c r="K23" s="26">
        <v>2.3210000000000002</v>
      </c>
      <c r="L23" s="25">
        <v>2965.6</v>
      </c>
      <c r="M23" s="26">
        <v>0.432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22115.9</v>
      </c>
      <c r="E24" s="26">
        <v>2.0099999999999998</v>
      </c>
      <c r="F24" s="31">
        <v>12145.3</v>
      </c>
      <c r="G24" s="36">
        <v>0.35199999999999998</v>
      </c>
      <c r="H24" s="25">
        <v>492</v>
      </c>
      <c r="I24" s="26">
        <v>3.91</v>
      </c>
      <c r="J24" s="25">
        <v>9272.2999999999993</v>
      </c>
      <c r="K24" s="26">
        <v>2.4369999999999998</v>
      </c>
      <c r="L24" s="25">
        <v>3461</v>
      </c>
      <c r="M24" s="26">
        <v>0.59099999999999997</v>
      </c>
    </row>
    <row r="25" spans="1:13" x14ac:dyDescent="0.2">
      <c r="A25" s="24" t="s">
        <v>18</v>
      </c>
      <c r="B25" s="25">
        <v>28.6</v>
      </c>
      <c r="C25" s="26">
        <v>6.6719999999999997</v>
      </c>
      <c r="D25" s="25">
        <v>12947.4</v>
      </c>
      <c r="E25" s="26">
        <v>3.2919999999999998</v>
      </c>
      <c r="F25" s="25">
        <v>8859.7999999999993</v>
      </c>
      <c r="G25" s="26">
        <v>0.3</v>
      </c>
      <c r="H25" s="25">
        <v>0</v>
      </c>
      <c r="I25" s="27">
        <v>0</v>
      </c>
      <c r="J25" s="25">
        <v>2001.7</v>
      </c>
      <c r="K25" s="26">
        <v>2.3780000000000001</v>
      </c>
      <c r="L25" s="25">
        <v>876.9</v>
      </c>
      <c r="M25" s="26">
        <v>0.38200000000000001</v>
      </c>
    </row>
    <row r="26" spans="1:13" x14ac:dyDescent="0.2">
      <c r="A26" s="24" t="s">
        <v>19</v>
      </c>
      <c r="B26" s="25">
        <v>29.8</v>
      </c>
      <c r="C26" s="26">
        <v>3.0939999999999999</v>
      </c>
      <c r="D26" s="25">
        <v>44680.6</v>
      </c>
      <c r="E26" s="26">
        <v>2.7440000000000002</v>
      </c>
      <c r="F26" s="25">
        <v>26242.6</v>
      </c>
      <c r="G26" s="26">
        <v>0.39700000000000002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25176.400000000001</v>
      </c>
      <c r="E27" s="26">
        <v>2.3919999999999999</v>
      </c>
      <c r="F27" s="25">
        <v>7860.9</v>
      </c>
      <c r="G27" s="26">
        <v>0.34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568.20000000000005</v>
      </c>
      <c r="C28" s="26">
        <v>4.1920000000000002</v>
      </c>
      <c r="D28" s="25">
        <v>31558.799999999999</v>
      </c>
      <c r="E28" s="26">
        <v>2.2160000000000002</v>
      </c>
      <c r="F28" s="25">
        <v>16315.7</v>
      </c>
      <c r="G28" s="26">
        <v>0.27300000000000002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2252.6999999999998</v>
      </c>
      <c r="C29" s="26">
        <v>4.9400000000000004</v>
      </c>
      <c r="D29" s="25">
        <v>29598.3</v>
      </c>
      <c r="E29" s="26">
        <v>2.1640000000000001</v>
      </c>
      <c r="F29" s="25">
        <v>11053.7</v>
      </c>
      <c r="G29" s="26">
        <v>0.187</v>
      </c>
      <c r="H29" s="25">
        <v>22</v>
      </c>
      <c r="I29" s="26">
        <v>4.944</v>
      </c>
      <c r="J29" s="25">
        <v>376</v>
      </c>
      <c r="K29" s="26">
        <v>3.4889999999999999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1233.5999999999999</v>
      </c>
      <c r="C30" s="26">
        <v>5.3330000000000002</v>
      </c>
      <c r="D30" s="25">
        <v>25696.9</v>
      </c>
      <c r="E30" s="26">
        <v>2.0209999999999999</v>
      </c>
      <c r="F30" s="25">
        <v>9813.9</v>
      </c>
      <c r="G30" s="26">
        <v>0.32300000000000001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461.2</v>
      </c>
      <c r="C31" s="26">
        <v>5.3979999999999997</v>
      </c>
      <c r="D31" s="25">
        <v>14895.8</v>
      </c>
      <c r="E31" s="26">
        <v>2.3370000000000002</v>
      </c>
      <c r="F31" s="25">
        <v>9818.2000000000007</v>
      </c>
      <c r="G31" s="26">
        <v>0.29399999999999998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5651.8</v>
      </c>
      <c r="C32" s="26">
        <v>3.9510000000000001</v>
      </c>
      <c r="D32" s="25">
        <v>31722.7</v>
      </c>
      <c r="E32" s="26">
        <v>1.7709999999999999</v>
      </c>
      <c r="F32" s="25">
        <v>8345.7999999999993</v>
      </c>
      <c r="G32" s="26">
        <v>0.26600000000000001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1358.2</v>
      </c>
      <c r="E33" s="26">
        <v>2.5859999999999999</v>
      </c>
      <c r="F33" s="25">
        <v>762.3</v>
      </c>
      <c r="G33" s="26">
        <v>0.23200000000000001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284.2</v>
      </c>
      <c r="C34" s="26">
        <v>10.583</v>
      </c>
      <c r="D34" s="25">
        <v>3720.8</v>
      </c>
      <c r="E34" s="26">
        <v>2.806</v>
      </c>
      <c r="F34" s="25">
        <v>1788.9</v>
      </c>
      <c r="G34" s="26">
        <v>0.45300000000000001</v>
      </c>
      <c r="H34" s="25">
        <v>21</v>
      </c>
      <c r="I34" s="26">
        <v>4.742</v>
      </c>
      <c r="J34" s="25">
        <v>830.9</v>
      </c>
      <c r="K34" s="26">
        <v>1.9910000000000001</v>
      </c>
      <c r="L34" s="25">
        <v>370.3</v>
      </c>
      <c r="M34" s="26">
        <v>0.57299999999999995</v>
      </c>
    </row>
    <row r="35" spans="1:13" s="17" customFormat="1" x14ac:dyDescent="0.2">
      <c r="A35" s="18" t="s">
        <v>12</v>
      </c>
      <c r="B35" s="28">
        <f>SUM(B21:B34)</f>
        <v>10510.1</v>
      </c>
      <c r="C35" s="32">
        <f>((B21*C21)+(B22*C22)+(B23*C23)+(B24*C24)+(B25*C25)+(B26*C26)+(B27*C27)+(B28*C28)+(B29*C29)+(B30*C30)+(B31*C31)+(B32*C32)+(B33*C33)+(B34*C34))/B35</f>
        <v>4.5860219788584322</v>
      </c>
      <c r="D35" s="28">
        <f>SUM(D21:D34)</f>
        <v>290077.39999999997</v>
      </c>
      <c r="E35" s="32">
        <f>((D21*E21)+(D22*E22)+(D23*E23)+(D24*E24)+(D25*E25)+(D26*E26)+(D27*E27)+(D28*E28)+(D29*E29)+(D30*E30)+(D31*E31)+(D32*E32)+(D33*E33)+(D34*E34))/D35</f>
        <v>2.3385603973284375</v>
      </c>
      <c r="F35" s="28">
        <f>SUM(F21:F34)</f>
        <v>136105.19999999995</v>
      </c>
      <c r="G35" s="32">
        <f>((F21*G21)+(F22*G22)+(F23*G23)+(F24*G24)+(F25*G25)+(F26*G26)+(F27*G27)+(F28*G28)+(F29*G29)+(F30*G30)+(F31*G31)+(F32*G32)+(F33*G33)+(F34*G34))/F35</f>
        <v>0.36092350182065069</v>
      </c>
      <c r="H35" s="28">
        <f>SUM(H21:H34)</f>
        <v>535</v>
      </c>
      <c r="I35" s="32">
        <f>((H21*I21)+(H22*I22)+(H23*I23)+(H24*I24)+(H25*I25)+(H26*I26)+(H27*I27)+(H28*I28)+(H29*I29)+(H30*I30)+(H31*I31)+(H32*I32)+(H33*I33)+(H34*I34))/H35</f>
        <v>3.9851775700934584</v>
      </c>
      <c r="J35" s="28">
        <f>SUM(J21:J34)</f>
        <v>13996</v>
      </c>
      <c r="K35" s="32">
        <f>((J21*K21)+(J22*K22)+(J23*K23)+(J24*K24)+(J25*K25)+(J26*K26)+(J27*K27)+(J28*K28)+(J29*K29)+(J30*K30)+(J31*K31)+(J32*K32)+(J33*K33)+(J34*K34))/J35</f>
        <v>2.4177887039154045</v>
      </c>
      <c r="L35" s="28">
        <f>SUM(L21:L34)</f>
        <v>7673.8</v>
      </c>
      <c r="M35" s="32">
        <f>((L21*M21)+(L22*M22)+(L23*M23)+(L24*M24)+(L25*M25)+(L26*M26)+(L27*M27)+(L28*M28)+(L29*M29)+(L30*M30)+(L31*M31)+(L32*M32)+(L33*M33)+(L34*M34))/L35</f>
        <v>0.50480178008287935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I35:K35 H35 F35:G35 D35:E35 C35 D14:F14 C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60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43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5934.5999999999995</v>
      </c>
      <c r="C12" s="23">
        <f t="shared" si="0"/>
        <v>4.97247688133994</v>
      </c>
      <c r="D12" s="22">
        <f t="shared" si="0"/>
        <v>265292.5</v>
      </c>
      <c r="E12" s="23">
        <f t="shared" si="0"/>
        <v>2.5282225475654232</v>
      </c>
      <c r="F12" s="22">
        <f t="shared" si="0"/>
        <v>165659.1</v>
      </c>
      <c r="G12" s="23">
        <f t="shared" si="0"/>
        <v>0.45328842665449703</v>
      </c>
    </row>
    <row r="13" spans="1:7" x14ac:dyDescent="0.2">
      <c r="A13" s="24" t="s">
        <v>11</v>
      </c>
      <c r="B13" s="25">
        <f t="shared" ref="B13:G13" si="1">H35</f>
        <v>296</v>
      </c>
      <c r="C13" s="26">
        <f t="shared" si="1"/>
        <v>4.8315000000000001</v>
      </c>
      <c r="D13" s="25">
        <f t="shared" si="1"/>
        <v>12543.199999999999</v>
      </c>
      <c r="E13" s="26">
        <f t="shared" si="1"/>
        <v>2.8402072278206525</v>
      </c>
      <c r="F13" s="25">
        <f t="shared" si="1"/>
        <v>8053.2</v>
      </c>
      <c r="G13" s="27">
        <f t="shared" si="1"/>
        <v>0.80779655292306163</v>
      </c>
    </row>
    <row r="14" spans="1:7" s="17" customFormat="1" x14ac:dyDescent="0.2">
      <c r="A14" s="18" t="s">
        <v>12</v>
      </c>
      <c r="B14" s="28">
        <f>SUM(B12:B13)</f>
        <v>6230.5999999999995</v>
      </c>
      <c r="C14" s="29">
        <f>((B12*C12)+(B13*C13))/B14</f>
        <v>4.9657794273424729</v>
      </c>
      <c r="D14" s="28">
        <f>SUM(D12:D13)</f>
        <v>277835.7</v>
      </c>
      <c r="E14" s="29">
        <f>((D12*E12)+(D13*E13))/D14</f>
        <v>2.5423074410523916</v>
      </c>
      <c r="F14" s="28">
        <f>SUM(F12:F13)</f>
        <v>173712.30000000002</v>
      </c>
      <c r="G14" s="29">
        <f>((F12*G12)+(F13*G13))/F14</f>
        <v>0.46972321476372131</v>
      </c>
    </row>
    <row r="17" spans="1:13" s="17" customFormat="1" ht="15.75" x14ac:dyDescent="0.25">
      <c r="A17" s="16" t="s">
        <v>44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559.79999999999995</v>
      </c>
      <c r="E21" s="23">
        <v>1.552</v>
      </c>
      <c r="F21" s="22">
        <v>0</v>
      </c>
      <c r="G21" s="30">
        <v>0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18683.3</v>
      </c>
      <c r="E22" s="26">
        <v>2.2189999999999999</v>
      </c>
      <c r="F22" s="25">
        <v>4126.5</v>
      </c>
      <c r="G22" s="26">
        <v>0.78700000000000003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19998.2</v>
      </c>
      <c r="E23" s="26">
        <v>2.9039999999999999</v>
      </c>
      <c r="F23" s="25">
        <v>25394.6</v>
      </c>
      <c r="G23" s="26">
        <v>0.68300000000000005</v>
      </c>
      <c r="H23" s="25">
        <v>0</v>
      </c>
      <c r="I23" s="27">
        <v>0</v>
      </c>
      <c r="J23" s="25">
        <v>1497.5</v>
      </c>
      <c r="K23" s="26">
        <v>2.8919999999999999</v>
      </c>
      <c r="L23" s="25">
        <v>2958.8</v>
      </c>
      <c r="M23" s="26">
        <v>0.78700000000000003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19977.2</v>
      </c>
      <c r="E24" s="26">
        <v>2.2719999999999998</v>
      </c>
      <c r="F24" s="31">
        <v>14764.1</v>
      </c>
      <c r="G24" s="36">
        <v>0.45500000000000002</v>
      </c>
      <c r="H24" s="25">
        <v>275</v>
      </c>
      <c r="I24" s="26">
        <v>4.8</v>
      </c>
      <c r="J24" s="25">
        <v>8206.4</v>
      </c>
      <c r="K24" s="26">
        <v>2.819</v>
      </c>
      <c r="L24" s="25">
        <v>3713.2</v>
      </c>
      <c r="M24" s="26">
        <v>0.85199999999999998</v>
      </c>
    </row>
    <row r="25" spans="1:13" x14ac:dyDescent="0.2">
      <c r="A25" s="24" t="s">
        <v>18</v>
      </c>
      <c r="B25" s="25">
        <v>27.8</v>
      </c>
      <c r="C25" s="26">
        <v>7.3280000000000003</v>
      </c>
      <c r="D25" s="25">
        <v>11407</v>
      </c>
      <c r="E25" s="26">
        <v>3.6080000000000001</v>
      </c>
      <c r="F25" s="25">
        <v>8962.7000000000007</v>
      </c>
      <c r="G25" s="26">
        <v>0.45700000000000002</v>
      </c>
      <c r="H25" s="25">
        <v>0</v>
      </c>
      <c r="I25" s="27">
        <v>0</v>
      </c>
      <c r="J25" s="25">
        <v>1744.1</v>
      </c>
      <c r="K25" s="26">
        <v>2.923</v>
      </c>
      <c r="L25" s="25">
        <v>1011.2</v>
      </c>
      <c r="M25" s="26">
        <v>0.621</v>
      </c>
    </row>
    <row r="26" spans="1:13" x14ac:dyDescent="0.2">
      <c r="A26" s="24" t="s">
        <v>19</v>
      </c>
      <c r="B26" s="25">
        <v>58.2</v>
      </c>
      <c r="C26" s="26">
        <v>3.6709999999999998</v>
      </c>
      <c r="D26" s="25">
        <v>40779.5</v>
      </c>
      <c r="E26" s="26">
        <v>2.9660000000000002</v>
      </c>
      <c r="F26" s="25">
        <v>32202.6</v>
      </c>
      <c r="G26" s="26">
        <v>0.47699999999999998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23413.200000000001</v>
      </c>
      <c r="E27" s="26">
        <v>2.6320000000000001</v>
      </c>
      <c r="F27" s="25">
        <v>11336.1</v>
      </c>
      <c r="G27" s="26">
        <v>0.376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28816</v>
      </c>
      <c r="E28" s="26">
        <v>2.4089999999999998</v>
      </c>
      <c r="F28" s="25">
        <v>17124.5</v>
      </c>
      <c r="G28" s="26">
        <v>0.39700000000000002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901.7</v>
      </c>
      <c r="C29" s="26">
        <v>4.9269999999999996</v>
      </c>
      <c r="D29" s="25">
        <v>27738.799999999999</v>
      </c>
      <c r="E29" s="26">
        <v>2.4009999999999998</v>
      </c>
      <c r="F29" s="25">
        <v>14576.1</v>
      </c>
      <c r="G29" s="26">
        <v>0.255</v>
      </c>
      <c r="H29" s="25">
        <v>0</v>
      </c>
      <c r="I29" s="27">
        <v>0</v>
      </c>
      <c r="J29" s="25">
        <v>185.4</v>
      </c>
      <c r="K29" s="26">
        <v>5.0019999999999998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497.4</v>
      </c>
      <c r="C30" s="26">
        <v>6.4790000000000001</v>
      </c>
      <c r="D30" s="25">
        <v>24146.5</v>
      </c>
      <c r="E30" s="26">
        <v>2.214</v>
      </c>
      <c r="F30" s="25">
        <v>12379.9</v>
      </c>
      <c r="G30" s="26">
        <v>0.38500000000000001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322.89999999999998</v>
      </c>
      <c r="C31" s="26">
        <v>6.032</v>
      </c>
      <c r="D31" s="25">
        <v>13857.1</v>
      </c>
      <c r="E31" s="26">
        <v>2.6320000000000001</v>
      </c>
      <c r="F31" s="25">
        <v>9975.2999999999993</v>
      </c>
      <c r="G31" s="26">
        <v>0.40400000000000003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4042.4</v>
      </c>
      <c r="C32" s="26">
        <v>4.6040000000000001</v>
      </c>
      <c r="D32" s="25">
        <v>31091.1</v>
      </c>
      <c r="E32" s="26">
        <v>1.9650000000000001</v>
      </c>
      <c r="F32" s="25">
        <v>11310.2</v>
      </c>
      <c r="G32" s="26">
        <v>0.313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1349.9</v>
      </c>
      <c r="E33" s="26">
        <v>3.008</v>
      </c>
      <c r="F33" s="25">
        <v>758.9</v>
      </c>
      <c r="G33" s="26">
        <v>0.314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84.2</v>
      </c>
      <c r="C34" s="26">
        <v>10.308999999999999</v>
      </c>
      <c r="D34" s="25">
        <v>3474.9</v>
      </c>
      <c r="E34" s="26">
        <v>2.9039999999999999</v>
      </c>
      <c r="F34" s="25">
        <v>2747.6</v>
      </c>
      <c r="G34" s="26">
        <v>0.35399999999999998</v>
      </c>
      <c r="H34" s="25">
        <v>21</v>
      </c>
      <c r="I34" s="26">
        <v>5.2439999999999998</v>
      </c>
      <c r="J34" s="25">
        <v>909.8</v>
      </c>
      <c r="K34" s="26">
        <v>2.347</v>
      </c>
      <c r="L34" s="25">
        <v>370</v>
      </c>
      <c r="M34" s="26">
        <v>1.0409999999999999</v>
      </c>
    </row>
    <row r="35" spans="1:13" s="17" customFormat="1" x14ac:dyDescent="0.2">
      <c r="A35" s="18" t="s">
        <v>12</v>
      </c>
      <c r="B35" s="28">
        <f>SUM(B21:B34)</f>
        <v>5934.5999999999995</v>
      </c>
      <c r="C35" s="32">
        <f>((B21*C21)+(B22*C22)+(B23*C23)+(B24*C24)+(B25*C25)+(B26*C26)+(B27*C27)+(B28*C28)+(B29*C29)+(B30*C30)+(B31*C31)+(B32*C32)+(B33*C33)+(B34*C34))/B35</f>
        <v>4.97247688133994</v>
      </c>
      <c r="D35" s="28">
        <f>SUM(D21:D34)</f>
        <v>265292.5</v>
      </c>
      <c r="E35" s="32">
        <f>((D21*E21)+(D22*E22)+(D23*E23)+(D24*E24)+(D25*E25)+(D26*E26)+(D27*E27)+(D28*E28)+(D29*E29)+(D30*E30)+(D31*E31)+(D32*E32)+(D33*E33)+(D34*E34))/D35</f>
        <v>2.5282225475654232</v>
      </c>
      <c r="F35" s="28">
        <f>SUM(F21:F34)</f>
        <v>165659.1</v>
      </c>
      <c r="G35" s="32">
        <f>((F21*G21)+(F22*G22)+(F23*G23)+(F24*G24)+(F25*G25)+(F26*G26)+(F27*G27)+(F28*G28)+(F29*G29)+(F30*G30)+(F31*G31)+(F32*G32)+(F33*G33)+(F34*G34))/F35</f>
        <v>0.45328842665449703</v>
      </c>
      <c r="H35" s="28">
        <f>SUM(H21:H34)</f>
        <v>296</v>
      </c>
      <c r="I35" s="32">
        <f>((H21*I21)+(H22*I22)+(H23*I23)+(H24*I24)+(H25*I25)+(H26*I26)+(H27*I27)+(H28*I28)+(H29*I29)+(H30*I30)+(H31*I31)+(H32*I32)+(H33*I33)+(H34*I34))/H35</f>
        <v>4.8315000000000001</v>
      </c>
      <c r="J35" s="28">
        <f>SUM(J21:J34)</f>
        <v>12543.199999999999</v>
      </c>
      <c r="K35" s="32">
        <f>((J21*K21)+(J22*K22)+(J23*K23)+(J24*K24)+(J25*K25)+(J26*K26)+(J27*K27)+(J28*K28)+(J29*K29)+(J30*K30)+(J31*K31)+(J32*K32)+(J33*K33)+(J34*K34))/J35</f>
        <v>2.8402072278206525</v>
      </c>
      <c r="L35" s="28">
        <f>SUM(L21:L34)</f>
        <v>8053.2</v>
      </c>
      <c r="M35" s="32">
        <f>((L21*M21)+(L22*M22)+(L23*M23)+(L24*M24)+(L25*M25)+(L26*M26)+(L27*M27)+(L28*M28)+(L29*M29)+(L30*M30)+(L31*M31)+(L32*M32)+(L33*M33)+(L34*M34))/L35</f>
        <v>0.80779655292306163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60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46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3105.5</v>
      </c>
      <c r="C12" s="23">
        <f t="shared" si="0"/>
        <v>5.3466829496055377</v>
      </c>
      <c r="D12" s="22">
        <f t="shared" si="0"/>
        <v>240140.40000000002</v>
      </c>
      <c r="E12" s="23">
        <f t="shared" si="0"/>
        <v>2.8317840434179331</v>
      </c>
      <c r="F12" s="22">
        <f t="shared" si="0"/>
        <v>192771.4</v>
      </c>
      <c r="G12" s="23">
        <f t="shared" si="0"/>
        <v>0.60782891653014914</v>
      </c>
    </row>
    <row r="13" spans="1:7" x14ac:dyDescent="0.2">
      <c r="A13" s="24" t="s">
        <v>11</v>
      </c>
      <c r="B13" s="25">
        <f t="shared" ref="B13:G13" si="1">H35</f>
        <v>108</v>
      </c>
      <c r="C13" s="26">
        <f t="shared" si="1"/>
        <v>5.7316111111111114</v>
      </c>
      <c r="D13" s="25">
        <f t="shared" si="1"/>
        <v>10625.800000000001</v>
      </c>
      <c r="E13" s="26">
        <f t="shared" si="1"/>
        <v>3.1600280449472038</v>
      </c>
      <c r="F13" s="25">
        <f t="shared" si="1"/>
        <v>10344.6</v>
      </c>
      <c r="G13" s="27">
        <f t="shared" si="1"/>
        <v>1.004898816773969</v>
      </c>
    </row>
    <row r="14" spans="1:7" s="17" customFormat="1" x14ac:dyDescent="0.2">
      <c r="A14" s="18" t="s">
        <v>12</v>
      </c>
      <c r="B14" s="28">
        <f>SUM(B12:B13)</f>
        <v>3213.5</v>
      </c>
      <c r="C14" s="29">
        <f>((B12*C12)+(B13*C13))/B14</f>
        <v>5.3596196981484354</v>
      </c>
      <c r="D14" s="28">
        <f>SUM(D12:D13)</f>
        <v>250766.2</v>
      </c>
      <c r="E14" s="29">
        <f>((D12*E12)+(D13*E13))/D14</f>
        <v>2.8456928361956271</v>
      </c>
      <c r="F14" s="28">
        <f>SUM(F12:F13)</f>
        <v>203116</v>
      </c>
      <c r="G14" s="29">
        <f>((F12*G12)+(F13*G13))/F14</f>
        <v>0.62805149520471049</v>
      </c>
    </row>
    <row r="17" spans="1:13" s="17" customFormat="1" ht="15.75" x14ac:dyDescent="0.25">
      <c r="A17" s="16" t="s">
        <v>47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558.79999999999995</v>
      </c>
      <c r="E21" s="23">
        <v>2.161</v>
      </c>
      <c r="F21" s="22">
        <v>1193.4000000000001</v>
      </c>
      <c r="G21" s="23">
        <v>0.189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17781.2</v>
      </c>
      <c r="E22" s="26">
        <v>2.5419999999999998</v>
      </c>
      <c r="F22" s="25">
        <v>5391.5</v>
      </c>
      <c r="G22" s="26">
        <v>0.90200000000000002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16627.2</v>
      </c>
      <c r="E23" s="26">
        <v>3.0739999999999998</v>
      </c>
      <c r="F23" s="25">
        <v>26555.9</v>
      </c>
      <c r="G23" s="26">
        <v>0.93200000000000005</v>
      </c>
      <c r="H23" s="25">
        <v>0</v>
      </c>
      <c r="I23" s="27">
        <v>0</v>
      </c>
      <c r="J23" s="25">
        <v>1437.5</v>
      </c>
      <c r="K23" s="26">
        <v>3.5489999999999999</v>
      </c>
      <c r="L23" s="25">
        <v>3168.1</v>
      </c>
      <c r="M23" s="26">
        <v>1.1619999999999999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17926.8</v>
      </c>
      <c r="E24" s="26">
        <v>2.6640000000000001</v>
      </c>
      <c r="F24" s="31">
        <v>14813.9</v>
      </c>
      <c r="G24" s="36">
        <v>0.71399999999999997</v>
      </c>
      <c r="H24" s="25">
        <v>87</v>
      </c>
      <c r="I24" s="26">
        <v>5.76</v>
      </c>
      <c r="J24" s="25">
        <v>6796.2</v>
      </c>
      <c r="K24" s="26">
        <v>3.0720000000000001</v>
      </c>
      <c r="L24" s="25">
        <v>5101.8999999999996</v>
      </c>
      <c r="M24" s="26">
        <v>0.97899999999999998</v>
      </c>
    </row>
    <row r="25" spans="1:13" x14ac:dyDescent="0.2">
      <c r="A25" s="24" t="s">
        <v>18</v>
      </c>
      <c r="B25" s="25">
        <v>27.5</v>
      </c>
      <c r="C25" s="26">
        <v>8.15</v>
      </c>
      <c r="D25" s="25">
        <v>8247.5</v>
      </c>
      <c r="E25" s="26">
        <v>3.8119999999999998</v>
      </c>
      <c r="F25" s="25">
        <v>10351.700000000001</v>
      </c>
      <c r="G25" s="26">
        <v>0.68700000000000006</v>
      </c>
      <c r="H25" s="25">
        <v>0</v>
      </c>
      <c r="I25" s="27">
        <v>0</v>
      </c>
      <c r="J25" s="25">
        <v>1558.5</v>
      </c>
      <c r="K25" s="26">
        <v>3.3290000000000002</v>
      </c>
      <c r="L25" s="25">
        <v>1705.4</v>
      </c>
      <c r="M25" s="26">
        <v>0.64200000000000002</v>
      </c>
    </row>
    <row r="26" spans="1:13" x14ac:dyDescent="0.2">
      <c r="A26" s="24" t="s">
        <v>19</v>
      </c>
      <c r="B26" s="25">
        <v>27.9</v>
      </c>
      <c r="C26" s="26">
        <v>4.4630000000000001</v>
      </c>
      <c r="D26" s="25">
        <v>35795.1</v>
      </c>
      <c r="E26" s="26">
        <v>3.246</v>
      </c>
      <c r="F26" s="25">
        <v>37612.6</v>
      </c>
      <c r="G26" s="26">
        <v>0.64200000000000002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21332.9</v>
      </c>
      <c r="E27" s="26">
        <v>2.8740000000000001</v>
      </c>
      <c r="F27" s="25">
        <v>12903.2</v>
      </c>
      <c r="G27" s="26">
        <v>0.46600000000000003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25680.5</v>
      </c>
      <c r="E28" s="26">
        <v>2.7519999999999998</v>
      </c>
      <c r="F28" s="25">
        <v>19903.7</v>
      </c>
      <c r="G28" s="26">
        <v>0.56200000000000006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594.6</v>
      </c>
      <c r="C29" s="26">
        <v>5.4260000000000002</v>
      </c>
      <c r="D29" s="25">
        <v>25383.5</v>
      </c>
      <c r="E29" s="26">
        <v>2.681</v>
      </c>
      <c r="F29" s="25">
        <v>16186.7</v>
      </c>
      <c r="G29" s="26">
        <v>0.37</v>
      </c>
      <c r="H29" s="25">
        <v>0</v>
      </c>
      <c r="I29" s="27">
        <v>0</v>
      </c>
      <c r="J29" s="25">
        <v>32.700000000000003</v>
      </c>
      <c r="K29" s="26">
        <v>5.6349999999999998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24.6</v>
      </c>
      <c r="C30" s="26">
        <v>7.6429999999999998</v>
      </c>
      <c r="D30" s="25">
        <v>22918.7</v>
      </c>
      <c r="E30" s="26">
        <v>2.633</v>
      </c>
      <c r="F30" s="25">
        <v>13694.3</v>
      </c>
      <c r="G30" s="26">
        <v>0.54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13168.1</v>
      </c>
      <c r="E31" s="26">
        <v>3.097</v>
      </c>
      <c r="F31" s="25">
        <v>13589.1</v>
      </c>
      <c r="G31" s="26">
        <v>0.51300000000000001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2381.6</v>
      </c>
      <c r="C32" s="26">
        <v>5.1890000000000001</v>
      </c>
      <c r="D32" s="25">
        <v>30355.8</v>
      </c>
      <c r="E32" s="26">
        <v>2.3370000000000002</v>
      </c>
      <c r="F32" s="25">
        <v>15982.4</v>
      </c>
      <c r="G32" s="26">
        <v>0.36399999999999999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1347.1</v>
      </c>
      <c r="E33" s="26">
        <v>3.6760000000000002</v>
      </c>
      <c r="F33" s="25">
        <v>1340.4</v>
      </c>
      <c r="G33" s="26">
        <v>0.32400000000000001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49.3</v>
      </c>
      <c r="C34" s="26">
        <v>9.798</v>
      </c>
      <c r="D34" s="25">
        <v>3017.2</v>
      </c>
      <c r="E34" s="26">
        <v>3.335</v>
      </c>
      <c r="F34" s="25">
        <v>3252.6</v>
      </c>
      <c r="G34" s="26">
        <v>0.52</v>
      </c>
      <c r="H34" s="25">
        <v>21</v>
      </c>
      <c r="I34" s="26">
        <v>5.6139999999999999</v>
      </c>
      <c r="J34" s="25">
        <v>800.9</v>
      </c>
      <c r="K34" s="26">
        <v>2.7789999999999999</v>
      </c>
      <c r="L34" s="25">
        <v>369.2</v>
      </c>
      <c r="M34" s="26">
        <v>1.6910000000000001</v>
      </c>
    </row>
    <row r="35" spans="1:13" s="17" customFormat="1" x14ac:dyDescent="0.2">
      <c r="A35" s="18" t="s">
        <v>12</v>
      </c>
      <c r="B35" s="28">
        <f>SUM(B21:B34)</f>
        <v>3105.5</v>
      </c>
      <c r="C35" s="32">
        <f>((B21*C21)+(B22*C22)+(B23*C23)+(B24*C24)+(B25*C25)+(B26*C26)+(B27*C27)+(B28*C28)+(B29*C29)+(B30*C30)+(B31*C31)+(B32*C32)+(B33*C33)+(B34*C34))/B35</f>
        <v>5.3466829496055377</v>
      </c>
      <c r="D35" s="28">
        <f>SUM(D21:D34)</f>
        <v>240140.40000000002</v>
      </c>
      <c r="E35" s="32">
        <f>((D21*E21)+(D22*E22)+(D23*E23)+(D24*E24)+(D25*E25)+(D26*E26)+(D27*E27)+(D28*E28)+(D29*E29)+(D30*E30)+(D31*E31)+(D32*E32)+(D33*E33)+(D34*E34))/D35</f>
        <v>2.8317840434179331</v>
      </c>
      <c r="F35" s="28">
        <f>SUM(F21:F34)</f>
        <v>192771.4</v>
      </c>
      <c r="G35" s="32">
        <f>((F21*G21)+(F22*G22)+(F23*G23)+(F24*G24)+(F25*G25)+(F26*G26)+(F27*G27)+(F28*G28)+(F29*G29)+(F30*G30)+(F31*G31)+(F32*G32)+(F33*G33)+(F34*G34))/F35</f>
        <v>0.60782891653014914</v>
      </c>
      <c r="H35" s="28">
        <f>SUM(H21:H34)</f>
        <v>108</v>
      </c>
      <c r="I35" s="32">
        <f>((H21*I21)+(H22*I22)+(H23*I23)+(H24*I24)+(H25*I25)+(H26*I26)+(H27*I27)+(H28*I28)+(H29*I29)+(H30*I30)+(H31*I31)+(H32*I32)+(H33*I33)+(H34*I34))/H35</f>
        <v>5.7316111111111114</v>
      </c>
      <c r="J35" s="28">
        <f>SUM(J21:J34)</f>
        <v>10625.800000000001</v>
      </c>
      <c r="K35" s="32">
        <f>((J21*K21)+(J22*K22)+(J23*K23)+(J24*K24)+(J25*K25)+(J26*K26)+(J27*K27)+(J28*K28)+(J29*K29)+(J30*K30)+(J31*K31)+(J32*K32)+(J33*K33)+(J34*K34))/J35</f>
        <v>3.1600280449472038</v>
      </c>
      <c r="L35" s="28">
        <f>SUM(L21:L34)</f>
        <v>10344.6</v>
      </c>
      <c r="M35" s="32">
        <f>((L21*M21)+(L22*M22)+(L23*M23)+(L24*M24)+(L25*M25)+(L26*M26)+(L27*M27)+(L28*M28)+(L29*M29)+(L30*M30)+(L31*M31)+(L32*M32)+(L33*M33)+(L34*M34))/L35</f>
        <v>1.004898816773969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:D14 E14: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60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49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862.00000000000011</v>
      </c>
      <c r="C12" s="23">
        <f t="shared" si="0"/>
        <v>6.0740314385150809</v>
      </c>
      <c r="D12" s="22">
        <f t="shared" si="0"/>
        <v>209680.6</v>
      </c>
      <c r="E12" s="23">
        <f t="shared" si="0"/>
        <v>3.1431129737324293</v>
      </c>
      <c r="F12" s="22">
        <f t="shared" si="0"/>
        <v>242335.3</v>
      </c>
      <c r="G12" s="23">
        <f t="shared" si="0"/>
        <v>0.76989551501576525</v>
      </c>
    </row>
    <row r="13" spans="1:7" x14ac:dyDescent="0.2">
      <c r="A13" s="24" t="s">
        <v>11</v>
      </c>
      <c r="B13" s="25">
        <f t="shared" ref="B13:G13" si="1">H35</f>
        <v>84</v>
      </c>
      <c r="C13" s="26">
        <f t="shared" si="1"/>
        <v>6.4945000000000004</v>
      </c>
      <c r="D13" s="25">
        <f t="shared" si="1"/>
        <v>8540.7999999999993</v>
      </c>
      <c r="E13" s="26">
        <f t="shared" si="1"/>
        <v>3.3970961502435371</v>
      </c>
      <c r="F13" s="25">
        <f t="shared" si="1"/>
        <v>12304.2</v>
      </c>
      <c r="G13" s="26">
        <f t="shared" si="1"/>
        <v>1.172182271094423</v>
      </c>
    </row>
    <row r="14" spans="1:7" s="17" customFormat="1" x14ac:dyDescent="0.2">
      <c r="A14" s="18" t="s">
        <v>12</v>
      </c>
      <c r="B14" s="28">
        <f>SUM(B12:B13)</f>
        <v>946.00000000000011</v>
      </c>
      <c r="C14" s="29">
        <f>((B12*C12)+(B13*C13))/B14</f>
        <v>6.1113669133192383</v>
      </c>
      <c r="D14" s="28">
        <f>SUM(D12:D13)</f>
        <v>218221.4</v>
      </c>
      <c r="E14" s="29">
        <f>((D12*E12)+(D13*E13))/D14</f>
        <v>3.153053426474214</v>
      </c>
      <c r="F14" s="28">
        <f>SUM(F12:F13)</f>
        <v>254639.5</v>
      </c>
      <c r="G14" s="29">
        <f>((F12*G12)+(F13*G13))/F14</f>
        <v>0.7893340416549669</v>
      </c>
    </row>
    <row r="17" spans="1:13" s="17" customFormat="1" ht="15.75" x14ac:dyDescent="0.25">
      <c r="A17" s="16" t="s">
        <v>50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556.70000000000005</v>
      </c>
      <c r="E21" s="23">
        <v>2.8580000000000001</v>
      </c>
      <c r="F21" s="22">
        <v>2300</v>
      </c>
      <c r="G21" s="23">
        <v>0.24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16671.400000000001</v>
      </c>
      <c r="E22" s="26">
        <v>2.915</v>
      </c>
      <c r="F22" s="25">
        <v>9701.6</v>
      </c>
      <c r="G22" s="26">
        <v>0.80100000000000005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14660.1</v>
      </c>
      <c r="E23" s="26">
        <v>3.3029999999999999</v>
      </c>
      <c r="F23" s="25">
        <v>32565.599999999999</v>
      </c>
      <c r="G23" s="26">
        <v>1.117</v>
      </c>
      <c r="H23" s="25">
        <v>0</v>
      </c>
      <c r="I23" s="27">
        <v>0</v>
      </c>
      <c r="J23" s="25">
        <v>1398.6</v>
      </c>
      <c r="K23" s="26">
        <v>3.9889999999999999</v>
      </c>
      <c r="L23" s="25">
        <v>3154.6</v>
      </c>
      <c r="M23" s="26">
        <v>1.673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14782.1</v>
      </c>
      <c r="E24" s="26">
        <v>3.024</v>
      </c>
      <c r="F24" s="31">
        <v>19626.5</v>
      </c>
      <c r="G24" s="36">
        <v>0.85099999999999998</v>
      </c>
      <c r="H24" s="25">
        <v>63</v>
      </c>
      <c r="I24" s="26">
        <v>6.649</v>
      </c>
      <c r="J24" s="25">
        <v>5310.8</v>
      </c>
      <c r="K24" s="26">
        <v>3.2050000000000001</v>
      </c>
      <c r="L24" s="25">
        <v>7072</v>
      </c>
      <c r="M24" s="26">
        <v>0.98599999999999999</v>
      </c>
    </row>
    <row r="25" spans="1:13" x14ac:dyDescent="0.2">
      <c r="A25" s="24" t="s">
        <v>18</v>
      </c>
      <c r="B25" s="25">
        <v>26.9</v>
      </c>
      <c r="C25" s="26">
        <v>8.6270000000000007</v>
      </c>
      <c r="D25" s="25">
        <v>5818.8</v>
      </c>
      <c r="E25" s="26">
        <v>3.9529999999999998</v>
      </c>
      <c r="F25" s="25">
        <v>12814.8</v>
      </c>
      <c r="G25" s="26">
        <v>0.86199999999999999</v>
      </c>
      <c r="H25" s="25">
        <v>0</v>
      </c>
      <c r="I25" s="27">
        <v>0</v>
      </c>
      <c r="J25" s="25">
        <v>1178.5999999999999</v>
      </c>
      <c r="K25" s="26">
        <v>3.6389999999999998</v>
      </c>
      <c r="L25" s="25">
        <v>1697.5</v>
      </c>
      <c r="M25" s="26">
        <v>0.877</v>
      </c>
    </row>
    <row r="26" spans="1:13" x14ac:dyDescent="0.2">
      <c r="A26" s="24" t="s">
        <v>19</v>
      </c>
      <c r="B26" s="25">
        <v>23.2</v>
      </c>
      <c r="C26" s="26">
        <v>5.0439999999999996</v>
      </c>
      <c r="D26" s="25">
        <v>29772.6</v>
      </c>
      <c r="E26" s="26">
        <v>3.4729999999999999</v>
      </c>
      <c r="F26" s="25">
        <v>47764.4</v>
      </c>
      <c r="G26" s="26">
        <v>0.82199999999999995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18986.099999999999</v>
      </c>
      <c r="E27" s="26">
        <v>3.1709999999999998</v>
      </c>
      <c r="F27" s="25">
        <v>17078.099999999999</v>
      </c>
      <c r="G27" s="26">
        <v>0.59199999999999997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22702.2</v>
      </c>
      <c r="E28" s="26">
        <v>3.0910000000000002</v>
      </c>
      <c r="F28" s="25">
        <v>21830.3</v>
      </c>
      <c r="G28" s="26">
        <v>0.82199999999999995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79.5</v>
      </c>
      <c r="C29" s="26">
        <v>5.0439999999999996</v>
      </c>
      <c r="D29" s="25">
        <v>21979.4</v>
      </c>
      <c r="E29" s="26">
        <v>2.9329999999999998</v>
      </c>
      <c r="F29" s="25">
        <v>22918.1</v>
      </c>
      <c r="G29" s="26">
        <v>0.47199999999999998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21208.799999999999</v>
      </c>
      <c r="E30" s="26">
        <v>3.1459999999999999</v>
      </c>
      <c r="F30" s="25">
        <v>18239.8</v>
      </c>
      <c r="G30" s="26">
        <v>0.67500000000000004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10178.299999999999</v>
      </c>
      <c r="E31" s="26">
        <v>3.4039999999999999</v>
      </c>
      <c r="F31" s="25">
        <v>14795.4</v>
      </c>
      <c r="G31" s="26">
        <v>0.752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692.7</v>
      </c>
      <c r="C32" s="26">
        <v>5.8449999999999998</v>
      </c>
      <c r="D32" s="25">
        <v>28744.1</v>
      </c>
      <c r="E32" s="26">
        <v>2.7429999999999999</v>
      </c>
      <c r="F32" s="25">
        <v>17381</v>
      </c>
      <c r="G32" s="26">
        <v>0.50900000000000001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1091.9000000000001</v>
      </c>
      <c r="E33" s="26">
        <v>4.3780000000000001</v>
      </c>
      <c r="F33" s="25">
        <v>1339.7</v>
      </c>
      <c r="G33" s="26">
        <v>0.47299999999999998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39.700000000000003</v>
      </c>
      <c r="C34" s="26">
        <v>11.005000000000001</v>
      </c>
      <c r="D34" s="25">
        <v>2528.1</v>
      </c>
      <c r="E34" s="26">
        <v>3.7570000000000001</v>
      </c>
      <c r="F34" s="25">
        <v>3980</v>
      </c>
      <c r="G34" s="26">
        <v>0.77200000000000002</v>
      </c>
      <c r="H34" s="25">
        <v>21</v>
      </c>
      <c r="I34" s="26">
        <v>6.0309999999999997</v>
      </c>
      <c r="J34" s="25">
        <v>652.79999999999995</v>
      </c>
      <c r="K34" s="26">
        <v>3.2549999999999999</v>
      </c>
      <c r="L34" s="25">
        <v>380.1</v>
      </c>
      <c r="M34" s="26">
        <v>1.798</v>
      </c>
    </row>
    <row r="35" spans="1:13" s="17" customFormat="1" x14ac:dyDescent="0.2">
      <c r="A35" s="18" t="s">
        <v>12</v>
      </c>
      <c r="B35" s="28">
        <f>SUM(B21:B34)</f>
        <v>862.00000000000011</v>
      </c>
      <c r="C35" s="32">
        <f>((B21*C21)+(B22*C22)+(B23*C23)+(B24*C24)+(B25*C25)+(B26*C26)+(B27*C27)+(B28*C28)+(B29*C29)+(B30*C30)+(B31*C31)+(B32*C32)+(B33*C33)+(B34*C34))/B35</f>
        <v>6.0740314385150809</v>
      </c>
      <c r="D35" s="28">
        <f>SUM(D21:D34)</f>
        <v>209680.6</v>
      </c>
      <c r="E35" s="32">
        <f>((D21*E21)+(D22*E22)+(D23*E23)+(D24*E24)+(D25*E25)+(D26*E26)+(D27*E27)+(D28*E28)+(D29*E29)+(D30*E30)+(D31*E31)+(D32*E32)+(D33*E33)+(D34*E34))/D35</f>
        <v>3.1431129737324293</v>
      </c>
      <c r="F35" s="28">
        <f>SUM(F21:F34)</f>
        <v>242335.3</v>
      </c>
      <c r="G35" s="32">
        <f>((F21*G21)+(F22*G22)+(F23*G23)+(F24*G24)+(F25*G25)+(F26*G26)+(F27*G27)+(F28*G28)+(F29*G29)+(F30*G30)+(F31*G31)+(F32*G32)+(F33*G33)+(F34*G34))/F35</f>
        <v>0.76989551501576525</v>
      </c>
      <c r="H35" s="28">
        <f>SUM(H21:H34)</f>
        <v>84</v>
      </c>
      <c r="I35" s="32">
        <f>((H21*I21)+(H22*I22)+(H23*I23)+(H24*I24)+(H25*I25)+(H26*I26)+(H27*I27)+(H28*I28)+(H29*I29)+(H30*I30)+(H31*I31)+(H32*I32)+(H33*I33)+(H34*I34))/H35</f>
        <v>6.4945000000000004</v>
      </c>
      <c r="J35" s="28">
        <f>SUM(J21:J34)</f>
        <v>8540.7999999999993</v>
      </c>
      <c r="K35" s="32">
        <f>((J21*K21)+(J22*K22)+(J23*K23)+(J24*K24)+(J25*K25)+(J26*K26)+(J27*K27)+(J28*K28)+(J29*K29)+(J30*K30)+(J31*K31)+(J32*K32)+(J33*K33)+(J34*K34))/J35</f>
        <v>3.3970961502435371</v>
      </c>
      <c r="L35" s="28">
        <f>SUM(L21:L34)</f>
        <v>12304.2</v>
      </c>
      <c r="M35" s="32">
        <f>((L21*M21)+(L22*M22)+(L23*M23)+(L24*M24)+(L25*M25)+(L26*M26)+(L27*M27)+(L28*M28)+(L29*M29)+(L30*M30)+(L31*M31)+(L32*M32)+(L33*M33)+(L34*M34))/L35</f>
        <v>1.172182271094423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15" customWidth="1"/>
    <col min="2" max="2" width="12.140625" style="15" customWidth="1"/>
    <col min="3" max="3" width="11.7109375" style="15" customWidth="1"/>
    <col min="4" max="16384" width="11.42578125" style="15"/>
  </cols>
  <sheetData>
    <row r="1" spans="1:7" s="4" customFormat="1" ht="27.75" x14ac:dyDescent="0.4">
      <c r="A1" s="1" t="s">
        <v>31</v>
      </c>
      <c r="B1" s="2"/>
      <c r="C1" s="3"/>
      <c r="D1" s="3"/>
      <c r="E1" s="3"/>
      <c r="F1" s="3"/>
      <c r="G1" s="3"/>
    </row>
    <row r="2" spans="1:7" s="7" customFormat="1" ht="18" x14ac:dyDescent="0.25">
      <c r="A2" s="4" t="s">
        <v>0</v>
      </c>
      <c r="B2" s="5"/>
      <c r="C2" s="6"/>
      <c r="D2" s="6"/>
      <c r="E2" s="6"/>
      <c r="F2" s="6"/>
      <c r="G2" s="6"/>
    </row>
    <row r="3" spans="1:7" s="8" customFormat="1" x14ac:dyDescent="0.2">
      <c r="B3" s="9"/>
      <c r="C3" s="10"/>
      <c r="D3" s="10"/>
      <c r="E3" s="10"/>
      <c r="F3" s="10"/>
      <c r="G3" s="10"/>
    </row>
    <row r="4" spans="1:7" s="8" customFormat="1" x14ac:dyDescent="0.2">
      <c r="A4" s="11" t="s">
        <v>1</v>
      </c>
      <c r="B4" s="9"/>
      <c r="C4" s="10"/>
      <c r="D4" s="10"/>
      <c r="E4" s="10"/>
      <c r="F4" s="10"/>
      <c r="G4" s="10"/>
    </row>
    <row r="5" spans="1:7" x14ac:dyDescent="0.2">
      <c r="A5" s="12" t="s">
        <v>61</v>
      </c>
      <c r="B5" s="13"/>
      <c r="C5" s="14"/>
      <c r="D5" s="14"/>
      <c r="E5" s="14"/>
      <c r="F5" s="14"/>
      <c r="G5" s="14"/>
    </row>
    <row r="8" spans="1:7" s="17" customFormat="1" ht="15.75" x14ac:dyDescent="0.25">
      <c r="A8" s="16" t="s">
        <v>52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17" customFormat="1" x14ac:dyDescent="0.2">
      <c r="A11" s="18" t="s">
        <v>6</v>
      </c>
      <c r="B11" s="19" t="s">
        <v>7</v>
      </c>
      <c r="C11" s="20" t="s">
        <v>8</v>
      </c>
      <c r="D11" s="19" t="s">
        <v>7</v>
      </c>
      <c r="E11" s="20" t="s">
        <v>9</v>
      </c>
      <c r="F11" s="19" t="s">
        <v>7</v>
      </c>
      <c r="G11" s="20" t="s">
        <v>9</v>
      </c>
    </row>
    <row r="12" spans="1:7" x14ac:dyDescent="0.2">
      <c r="A12" s="21" t="s">
        <v>10</v>
      </c>
      <c r="B12" s="22">
        <f t="shared" ref="B12:G12" si="0">B35</f>
        <v>54.3</v>
      </c>
      <c r="C12" s="23">
        <f t="shared" si="0"/>
        <v>8.843014732965008</v>
      </c>
      <c r="D12" s="22">
        <f t="shared" si="0"/>
        <v>173478.5</v>
      </c>
      <c r="E12" s="23">
        <f t="shared" si="0"/>
        <v>3.4707351856281905</v>
      </c>
      <c r="F12" s="22">
        <f t="shared" si="0"/>
        <v>284442.69999999995</v>
      </c>
      <c r="G12" s="23">
        <f t="shared" si="0"/>
        <v>0.95931022346504247</v>
      </c>
    </row>
    <row r="13" spans="1:7" x14ac:dyDescent="0.2">
      <c r="A13" s="24" t="s">
        <v>11</v>
      </c>
      <c r="B13" s="25">
        <f t="shared" ref="B13:G13" si="1">H35</f>
        <v>81.3</v>
      </c>
      <c r="C13" s="26">
        <f t="shared" si="1"/>
        <v>6.788458794587946</v>
      </c>
      <c r="D13" s="25">
        <f t="shared" si="1"/>
        <v>6396.9</v>
      </c>
      <c r="E13" s="26">
        <f t="shared" si="1"/>
        <v>3.6281315637261802</v>
      </c>
      <c r="F13" s="25">
        <f t="shared" si="1"/>
        <v>14388.3</v>
      </c>
      <c r="G13" s="26">
        <f t="shared" si="1"/>
        <v>1.3151748434491914</v>
      </c>
    </row>
    <row r="14" spans="1:7" s="17" customFormat="1" x14ac:dyDescent="0.2">
      <c r="A14" s="18" t="s">
        <v>12</v>
      </c>
      <c r="B14" s="28">
        <f>SUM(B12:B13)</f>
        <v>135.6</v>
      </c>
      <c r="C14" s="29">
        <f>((B12*C12)+(B13*C13))/B14</f>
        <v>7.6111902654867256</v>
      </c>
      <c r="D14" s="28">
        <f>SUM(D12:D13)</f>
        <v>179875.4</v>
      </c>
      <c r="E14" s="29">
        <f>((D12*E12)+(D13*E13))/D14</f>
        <v>3.4763326652782989</v>
      </c>
      <c r="F14" s="28">
        <f>SUM(F12:F13)</f>
        <v>298830.99999999994</v>
      </c>
      <c r="G14" s="29">
        <f>((F12*G12)+(F13*G13))/F14</f>
        <v>0.97644461351064671</v>
      </c>
    </row>
    <row r="17" spans="1:13" s="17" customFormat="1" ht="15.75" x14ac:dyDescent="0.25">
      <c r="A17" s="16" t="s">
        <v>53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17" customFormat="1" x14ac:dyDescent="0.2">
      <c r="A20" s="18" t="s">
        <v>13</v>
      </c>
      <c r="B20" s="19" t="s">
        <v>7</v>
      </c>
      <c r="C20" s="20" t="s">
        <v>8</v>
      </c>
      <c r="D20" s="19" t="s">
        <v>7</v>
      </c>
      <c r="E20" s="20" t="s">
        <v>9</v>
      </c>
      <c r="F20" s="19" t="s">
        <v>7</v>
      </c>
      <c r="G20" s="20" t="s">
        <v>9</v>
      </c>
      <c r="H20" s="19" t="s">
        <v>7</v>
      </c>
      <c r="I20" s="20" t="s">
        <v>8</v>
      </c>
      <c r="J20" s="19" t="s">
        <v>7</v>
      </c>
      <c r="K20" s="20" t="s">
        <v>9</v>
      </c>
      <c r="L20" s="19" t="s">
        <v>7</v>
      </c>
      <c r="M20" s="20" t="s">
        <v>9</v>
      </c>
    </row>
    <row r="21" spans="1:13" x14ac:dyDescent="0.2">
      <c r="A21" s="21" t="s">
        <v>14</v>
      </c>
      <c r="B21" s="22">
        <v>0</v>
      </c>
      <c r="C21" s="30">
        <v>0</v>
      </c>
      <c r="D21" s="22">
        <v>553.5</v>
      </c>
      <c r="E21" s="23">
        <v>3.5430000000000001</v>
      </c>
      <c r="F21" s="22">
        <v>4694</v>
      </c>
      <c r="G21" s="23">
        <v>0.29199999999999998</v>
      </c>
      <c r="H21" s="22">
        <v>0</v>
      </c>
      <c r="I21" s="30">
        <v>0</v>
      </c>
      <c r="J21" s="22">
        <v>0</v>
      </c>
      <c r="K21" s="30">
        <v>0</v>
      </c>
      <c r="L21" s="22">
        <v>0</v>
      </c>
      <c r="M21" s="30">
        <v>0</v>
      </c>
    </row>
    <row r="22" spans="1:13" x14ac:dyDescent="0.2">
      <c r="A22" s="24" t="s">
        <v>15</v>
      </c>
      <c r="B22" s="25">
        <v>0</v>
      </c>
      <c r="C22" s="27">
        <v>0</v>
      </c>
      <c r="D22" s="25">
        <v>14924.2</v>
      </c>
      <c r="E22" s="26">
        <v>3.3079999999999998</v>
      </c>
      <c r="F22" s="25">
        <v>13202</v>
      </c>
      <c r="G22" s="26">
        <v>0.85899999999999999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</row>
    <row r="23" spans="1:13" x14ac:dyDescent="0.2">
      <c r="A23" s="24" t="s">
        <v>16</v>
      </c>
      <c r="B23" s="25">
        <v>0</v>
      </c>
      <c r="C23" s="27">
        <v>0</v>
      </c>
      <c r="D23" s="25">
        <v>11602.5</v>
      </c>
      <c r="E23" s="26">
        <v>3.55</v>
      </c>
      <c r="F23" s="25">
        <v>36500.1</v>
      </c>
      <c r="G23" s="26">
        <v>1.335</v>
      </c>
      <c r="H23" s="25">
        <v>0</v>
      </c>
      <c r="I23" s="27">
        <v>0</v>
      </c>
      <c r="J23" s="25">
        <v>1022.9</v>
      </c>
      <c r="K23" s="26">
        <v>4.2089999999999996</v>
      </c>
      <c r="L23" s="25">
        <v>3137.2</v>
      </c>
      <c r="M23" s="26">
        <v>2.0910000000000002</v>
      </c>
    </row>
    <row r="24" spans="1:13" x14ac:dyDescent="0.2">
      <c r="A24" s="24" t="s">
        <v>17</v>
      </c>
      <c r="B24" s="25">
        <v>0</v>
      </c>
      <c r="C24" s="27">
        <v>0</v>
      </c>
      <c r="D24" s="25">
        <v>11224</v>
      </c>
      <c r="E24" s="26">
        <v>3.4529999999999998</v>
      </c>
      <c r="F24" s="31">
        <v>24045.5</v>
      </c>
      <c r="G24" s="36">
        <v>0.98899999999999999</v>
      </c>
      <c r="H24" s="25">
        <v>61.4</v>
      </c>
      <c r="I24" s="26">
        <v>6.9269999999999996</v>
      </c>
      <c r="J24" s="25">
        <v>3927.7</v>
      </c>
      <c r="K24" s="26">
        <v>3.3769999999999998</v>
      </c>
      <c r="L24" s="25">
        <v>8809.2999999999993</v>
      </c>
      <c r="M24" s="26">
        <v>1.0720000000000001</v>
      </c>
    </row>
    <row r="25" spans="1:13" x14ac:dyDescent="0.2">
      <c r="A25" s="24" t="s">
        <v>18</v>
      </c>
      <c r="B25" s="25">
        <v>1.1000000000000001</v>
      </c>
      <c r="C25" s="26">
        <v>8.9689999999999994</v>
      </c>
      <c r="D25" s="25">
        <v>3532.9</v>
      </c>
      <c r="E25" s="26">
        <v>4.22</v>
      </c>
      <c r="F25" s="25">
        <v>12754.7</v>
      </c>
      <c r="G25" s="26">
        <v>1.2430000000000001</v>
      </c>
      <c r="H25" s="25">
        <v>0</v>
      </c>
      <c r="I25" s="27">
        <v>0</v>
      </c>
      <c r="J25" s="25">
        <v>946</v>
      </c>
      <c r="K25" s="26">
        <v>4.0650000000000004</v>
      </c>
      <c r="L25" s="25">
        <v>2067.8000000000002</v>
      </c>
      <c r="M25" s="26">
        <v>1.0429999999999999</v>
      </c>
    </row>
    <row r="26" spans="1:13" x14ac:dyDescent="0.2">
      <c r="A26" s="24" t="s">
        <v>19</v>
      </c>
      <c r="B26" s="25">
        <v>22.7</v>
      </c>
      <c r="C26" s="26">
        <v>5.7089999999999996</v>
      </c>
      <c r="D26" s="25">
        <v>23499</v>
      </c>
      <c r="E26" s="26">
        <v>3.794</v>
      </c>
      <c r="F26" s="25">
        <v>52955.5</v>
      </c>
      <c r="G26" s="26">
        <v>1.0920000000000001</v>
      </c>
      <c r="H26" s="25">
        <v>0</v>
      </c>
      <c r="I26" s="27">
        <v>0</v>
      </c>
      <c r="J26" s="25">
        <v>0</v>
      </c>
      <c r="K26" s="27">
        <v>0</v>
      </c>
      <c r="L26" s="25">
        <v>0</v>
      </c>
      <c r="M26" s="27">
        <v>0</v>
      </c>
    </row>
    <row r="27" spans="1:13" x14ac:dyDescent="0.2">
      <c r="A27" s="24" t="s">
        <v>20</v>
      </c>
      <c r="B27" s="25">
        <v>0</v>
      </c>
      <c r="C27" s="27">
        <v>0</v>
      </c>
      <c r="D27" s="25">
        <v>15958.2</v>
      </c>
      <c r="E27" s="26">
        <v>3.6120000000000001</v>
      </c>
      <c r="F27" s="25">
        <v>19949.7</v>
      </c>
      <c r="G27" s="26">
        <v>0.78500000000000003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</row>
    <row r="28" spans="1:13" x14ac:dyDescent="0.2">
      <c r="A28" s="24" t="s">
        <v>21</v>
      </c>
      <c r="B28" s="25">
        <v>0</v>
      </c>
      <c r="C28" s="27">
        <v>0</v>
      </c>
      <c r="D28" s="25">
        <v>19301</v>
      </c>
      <c r="E28" s="26">
        <v>3.452</v>
      </c>
      <c r="F28" s="25">
        <v>28347.200000000001</v>
      </c>
      <c r="G28" s="26">
        <v>0.996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</row>
    <row r="29" spans="1:13" x14ac:dyDescent="0.2">
      <c r="A29" s="24" t="s">
        <v>22</v>
      </c>
      <c r="B29" s="25">
        <v>0</v>
      </c>
      <c r="C29" s="27">
        <v>0</v>
      </c>
      <c r="D29" s="25">
        <v>18424.400000000001</v>
      </c>
      <c r="E29" s="26">
        <v>3.105</v>
      </c>
      <c r="F29" s="25">
        <v>27034.3</v>
      </c>
      <c r="G29" s="26">
        <v>0.629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</row>
    <row r="30" spans="1:13" x14ac:dyDescent="0.2">
      <c r="A30" s="24" t="s">
        <v>23</v>
      </c>
      <c r="B30" s="25">
        <v>0</v>
      </c>
      <c r="C30" s="27">
        <v>0</v>
      </c>
      <c r="D30" s="25">
        <v>18815</v>
      </c>
      <c r="E30" s="26">
        <v>3.5859999999999999</v>
      </c>
      <c r="F30" s="25">
        <v>22854.799999999999</v>
      </c>
      <c r="G30" s="26">
        <v>0.77400000000000002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</row>
    <row r="31" spans="1:13" x14ac:dyDescent="0.2">
      <c r="A31" s="24" t="s">
        <v>24</v>
      </c>
      <c r="B31" s="25">
        <v>0</v>
      </c>
      <c r="C31" s="27">
        <v>0</v>
      </c>
      <c r="D31" s="25">
        <v>7078.8</v>
      </c>
      <c r="E31" s="26">
        <v>3.8039999999999998</v>
      </c>
      <c r="F31" s="25">
        <v>15264.9</v>
      </c>
      <c r="G31" s="26">
        <v>1.071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</row>
    <row r="32" spans="1:13" x14ac:dyDescent="0.2">
      <c r="A32" s="24" t="s">
        <v>25</v>
      </c>
      <c r="B32" s="25">
        <v>0</v>
      </c>
      <c r="C32" s="27">
        <v>0</v>
      </c>
      <c r="D32" s="25">
        <v>25668</v>
      </c>
      <c r="E32" s="26">
        <v>3.0830000000000002</v>
      </c>
      <c r="F32" s="25">
        <v>19057.5</v>
      </c>
      <c r="G32" s="26">
        <v>0.69099999999999995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</row>
    <row r="33" spans="1:13" x14ac:dyDescent="0.2">
      <c r="A33" s="24" t="s">
        <v>26</v>
      </c>
      <c r="B33" s="25">
        <v>0</v>
      </c>
      <c r="C33" s="27">
        <v>0</v>
      </c>
      <c r="D33" s="25">
        <v>519.20000000000005</v>
      </c>
      <c r="E33" s="26">
        <v>5.7309999999999999</v>
      </c>
      <c r="F33" s="25">
        <v>3037.1</v>
      </c>
      <c r="G33" s="26">
        <v>0.43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</row>
    <row r="34" spans="1:13" x14ac:dyDescent="0.2">
      <c r="A34" s="24" t="s">
        <v>27</v>
      </c>
      <c r="B34" s="25">
        <v>30.5</v>
      </c>
      <c r="C34" s="26">
        <v>11.170999999999999</v>
      </c>
      <c r="D34" s="25">
        <v>2377.8000000000002</v>
      </c>
      <c r="E34" s="26">
        <v>3.69</v>
      </c>
      <c r="F34" s="25">
        <v>4745.3999999999996</v>
      </c>
      <c r="G34" s="26">
        <v>0.96</v>
      </c>
      <c r="H34" s="25">
        <v>19.899999999999999</v>
      </c>
      <c r="I34" s="26">
        <v>6.3609999999999998</v>
      </c>
      <c r="J34" s="25">
        <v>500.3</v>
      </c>
      <c r="K34" s="26">
        <v>3.5859999999999999</v>
      </c>
      <c r="L34" s="25">
        <v>374</v>
      </c>
      <c r="M34" s="26">
        <v>2.04</v>
      </c>
    </row>
    <row r="35" spans="1:13" s="17" customFormat="1" x14ac:dyDescent="0.2">
      <c r="A35" s="18" t="s">
        <v>12</v>
      </c>
      <c r="B35" s="28">
        <f>SUM(B21:B34)</f>
        <v>54.3</v>
      </c>
      <c r="C35" s="32">
        <f>((B21*C21)+(B22*C22)+(B23*C23)+(B24*C24)+(B25*C25)+(B26*C26)+(B27*C27)+(B28*C28)+(B29*C29)+(B30*C30)+(B31*C31)+(B32*C32)+(B33*C33)+(B34*C34))/B35</f>
        <v>8.843014732965008</v>
      </c>
      <c r="D35" s="28">
        <f>SUM(D21:D34)</f>
        <v>173478.5</v>
      </c>
      <c r="E35" s="32">
        <f>((D21*E21)+(D22*E22)+(D23*E23)+(D24*E24)+(D25*E25)+(D26*E26)+(D27*E27)+(D28*E28)+(D29*E29)+(D30*E30)+(D31*E31)+(D32*E32)+(D33*E33)+(D34*E34))/D35</f>
        <v>3.4707351856281905</v>
      </c>
      <c r="F35" s="28">
        <f>SUM(F21:F34)</f>
        <v>284442.69999999995</v>
      </c>
      <c r="G35" s="32">
        <f>((F21*G21)+(F22*G22)+(F23*G23)+(F24*G24)+(F25*G25)+(F26*G26)+(F27*G27)+(F28*G28)+(F29*G29)+(F30*G30)+(F31*G31)+(F32*G32)+(F33*G33)+(F34*G34))/F35</f>
        <v>0.95931022346504247</v>
      </c>
      <c r="H35" s="28">
        <f>SUM(H21:H34)</f>
        <v>81.3</v>
      </c>
      <c r="I35" s="32">
        <f>((H21*I21)+(H22*I22)+(H23*I23)+(H24*I24)+(H25*I25)+(H26*I26)+(H27*I27)+(H28*I28)+(H29*I29)+(H30*I30)+(H31*I31)+(H32*I32)+(H33*I33)+(H34*I34))/H35</f>
        <v>6.788458794587946</v>
      </c>
      <c r="J35" s="28">
        <f>SUM(J21:J34)</f>
        <v>6396.9</v>
      </c>
      <c r="K35" s="32">
        <f>((J21*K21)+(J22*K22)+(J23*K23)+(J24*K24)+(J25*K25)+(J26*K26)+(J27*K27)+(J28*K28)+(J29*K29)+(J30*K30)+(J31*K31)+(J32*K32)+(J33*K33)+(J34*K34))/J35</f>
        <v>3.6281315637261802</v>
      </c>
      <c r="L35" s="28">
        <f>SUM(L21:L34)</f>
        <v>14388.3</v>
      </c>
      <c r="M35" s="32">
        <f>((L21*M21)+(L22*M22)+(L23*M23)+(L24*M24)+(L25*M25)+(L26*M26)+(L27*M27)+(L28*M28)+(L29*M29)+(L30*M30)+(L31*M31)+(L32*M32)+(L33*M33)+(L34*M34))/L35</f>
        <v>1.3151748434491914</v>
      </c>
    </row>
    <row r="38" spans="1:13" s="17" customFormat="1" ht="15.75" x14ac:dyDescent="0.25">
      <c r="A38" s="16" t="s">
        <v>28</v>
      </c>
    </row>
    <row r="39" spans="1:13" x14ac:dyDescent="0.2">
      <c r="A39" s="33" t="s">
        <v>29</v>
      </c>
    </row>
    <row r="40" spans="1:13" x14ac:dyDescent="0.2">
      <c r="A40" s="34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2021-02-05T06:39:08Z</dcterms:created>
  <dcterms:modified xsi:type="dcterms:W3CDTF">2022-07-21T05:30:30Z</dcterms:modified>
</cp:coreProperties>
</file>